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05" i="1" l="1"/>
  <c r="I102" i="1"/>
  <c r="I98" i="1"/>
  <c r="I87" i="1"/>
  <c r="I79" i="1"/>
  <c r="I72" i="1"/>
  <c r="I60" i="1"/>
  <c r="I20" i="1"/>
  <c r="I6" i="1" l="1"/>
  <c r="I55" i="1"/>
  <c r="I57" i="1"/>
  <c r="I76" i="1"/>
  <c r="I77" i="1"/>
  <c r="H74" i="1"/>
  <c r="I74" i="1" s="1"/>
  <c r="H66" i="1"/>
  <c r="I86" i="1"/>
  <c r="I84" i="1"/>
  <c r="I66" i="1" l="1"/>
  <c r="I94" i="1" l="1"/>
  <c r="I93" i="1"/>
  <c r="I101" i="1"/>
</calcChain>
</file>

<file path=xl/sharedStrings.xml><?xml version="1.0" encoding="utf-8"?>
<sst xmlns="http://schemas.openxmlformats.org/spreadsheetml/2006/main" count="509" uniqueCount="166">
  <si>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</si>
  <si>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</si>
  <si>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</si>
  <si>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</si>
  <si>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</si>
  <si>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</si>
  <si>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</si>
  <si>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</si>
  <si>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</si>
  <si>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</si>
  <si>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</si>
  <si>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</si>
  <si>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</si>
  <si>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</si>
  <si>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</si>
  <si>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</si>
  <si>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</si>
  <si>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</si>
  <si>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</si>
  <si>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</si>
  <si>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</si>
  <si>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</si>
  <si>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</si>
  <si>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</si>
  <si>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</si>
  <si>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</si>
  <si>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</si>
  <si>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</si>
  <si>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</si>
  <si>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</si>
  <si>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</si>
  <si>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</si>
  <si>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</si>
  <si>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</si>
  <si>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</si>
  <si>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</si>
  <si>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</si>
  <si>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</si>
  <si>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</si>
  <si>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</si>
  <si>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</si>
  <si>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</si>
  <si>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</si>
  <si>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</si>
  <si>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</si>
  <si>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</si>
  <si>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</si>
  <si>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</si>
  <si>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</si>
  <si>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</si>
  <si>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</si>
  <si>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</si>
  <si>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</si>
  <si>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</si>
  <si>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</si>
  <si>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</si>
  <si>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</si>
  <si>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</si>
  <si>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</si>
  <si>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</si>
  <si>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</si>
  <si>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</si>
  <si>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</si>
  <si>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</si>
  <si>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</si>
  <si>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</si>
  <si>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</si>
  <si>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</si>
  <si>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</si>
  <si>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</si>
  <si>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</si>
  <si>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</si>
  <si>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</si>
  <si>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</si>
  <si>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</si>
  <si>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</si>
  <si>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</si>
  <si>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</si>
  <si>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</si>
  <si>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</si>
  <si>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</si>
  <si>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</si>
  <si>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</si>
  <si>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</si>
  <si>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</si>
  <si>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</si>
  <si>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</si>
  <si>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</si>
  <si>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</si>
  <si>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</si>
  <si>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</si>
  <si>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</si>
  <si>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</si>
  <si>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</si>
  <si>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</si>
  <si>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</si>
  <si>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</si>
  <si>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</si>
  <si>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</si>
  <si>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</si>
  <si>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</si>
  <si>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</si>
  <si>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проверка герметичности и комплектности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</si>
  <si>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</si>
  <si>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</si>
  <si>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</si>
  <si>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</si>
  <si>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</si>
  <si>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</si>
  <si>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</si>
  <si>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</si>
  <si>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</si>
  <si>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</si>
  <si>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</si>
  <si>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</si>
  <si>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</si>
  <si>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</si>
  <si>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</si>
  <si>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</si>
  <si>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</si>
  <si>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</si>
  <si>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</si>
  <si>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</si>
  <si>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</si>
  <si>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</si>
  <si>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</si>
  <si>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</si>
  <si>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</si>
  <si>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</si>
  <si>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благоустройство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</si>
  <si>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</si>
  <si>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</si>
  <si>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замена шифера на кровле кв №32</t>
  </si>
  <si>
    <t>услуга</t>
  </si>
  <si>
    <t>сборка вручную мелких конструкций</t>
  </si>
  <si>
    <t>кг</t>
  </si>
  <si>
    <t>монтаж кровли из профилированного листа</t>
  </si>
  <si>
    <t>устройство обрешетки сплошной из фанеры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</si>
  <si>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</si>
  <si>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</si>
  <si>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</si>
  <si>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</si>
  <si>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</si>
  <si>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</si>
  <si>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</si>
  <si>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установка манометров</t>
  </si>
  <si>
    <t>компл.</t>
  </si>
  <si>
    <t>разборка трубопроводов из водогазопроводных труб диаметром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</si>
  <si>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диаметр:25мм</t>
  </si>
  <si>
    <t>соед.</t>
  </si>
  <si>
    <t>полы</t>
  </si>
  <si>
    <t>разборка плинтусов деревянных и пластмассовых</t>
  </si>
  <si>
    <t>улучшенная масляная окраска ранее окрашенных дверей за дин раз с расчисткой старой краски более 35%</t>
  </si>
  <si>
    <t>проверка на прогрев отопительных приборов  с регулировкой</t>
  </si>
  <si>
    <t>смена отдельных участков трубопроводов с заготовкой в построечных условиях</t>
  </si>
  <si>
    <t>смена трубопроводов из полиэтиленовых труб диам. 50мм</t>
  </si>
  <si>
    <t>смена дверных приборов петли</t>
  </si>
  <si>
    <t>ремонт дверных полотен со сменой брусков обвязки горизонтальных на 2 сопряжения</t>
  </si>
  <si>
    <t>бруска</t>
  </si>
  <si>
    <t>смена кранов шаровых диам. 25мм</t>
  </si>
  <si>
    <t xml:space="preserve">
Отчет о выполнении работ по текущему ремонту общего имущества 
в многоквартирном доме по адресу: г.Щёлково,ул.Рудакова , дом 12 на 2022 г.
</t>
  </si>
  <si>
    <t>смена кранов шаровых диам. 15мм</t>
  </si>
  <si>
    <t>1 квартал</t>
  </si>
  <si>
    <t>2 квартал</t>
  </si>
  <si>
    <t xml:space="preserve"> 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</si>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</sst>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abSelected="1" topLeftCell="A97" zoomScaleNormal="100" workbookViewId="0">
      <selection activeCell="I105" sqref="I105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2" t="s">
        <v>100</v>
      </c>
      <c r="J1" s="52"/>
    </row>
    <row r="2" spans="1:12" ht="70.5" customHeight="1" x14ac:dyDescent="0.25">
      <c r="A2" s="47" t="s">
        <v>160</v>
      </c>
      <c r="B2" s="48"/>
      <c r="C2" s="48"/>
      <c r="D2" s="48"/>
      <c r="E2" s="48"/>
      <c r="F2" s="48"/>
      <c r="G2" s="48"/>
      <c r="H2" s="48"/>
      <c r="I2" s="48"/>
      <c r="J2" s="48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106</v>
      </c>
      <c r="E4" s="23" t="s">
        <v>110</v>
      </c>
      <c r="F4" s="24" t="s">
        <v>108</v>
      </c>
      <c r="G4" s="24" t="s">
        <v>83</v>
      </c>
      <c r="H4" s="24" t="s">
        <v>82</v>
      </c>
      <c r="I4" s="24" t="s">
        <v>107</v>
      </c>
      <c r="J4" s="24" t="s">
        <v>109</v>
      </c>
      <c r="K4" s="2"/>
      <c r="L4" s="2"/>
    </row>
    <row r="5" spans="1:12" ht="18.75" x14ac:dyDescent="0.3">
      <c r="A5" s="53" t="s">
        <v>90</v>
      </c>
      <c r="B5" s="54"/>
      <c r="C5" s="54"/>
      <c r="D5" s="54"/>
      <c r="E5" s="54"/>
      <c r="F5" s="54"/>
      <c r="G5" s="55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131</v>
      </c>
      <c r="E6" s="43">
        <v>8.5</v>
      </c>
      <c r="F6" s="43">
        <v>8.5</v>
      </c>
      <c r="G6" s="16" t="s">
        <v>30</v>
      </c>
      <c r="H6" s="43">
        <v>152.24</v>
      </c>
      <c r="I6" s="43">
        <f>F6*H6</f>
        <v>1294.04</v>
      </c>
      <c r="J6" s="16" t="s">
        <v>163</v>
      </c>
      <c r="K6" s="2"/>
      <c r="L6" s="2"/>
    </row>
    <row r="7" spans="1:12" ht="18.75" x14ac:dyDescent="0.3">
      <c r="A7" s="6"/>
      <c r="B7" s="5"/>
      <c r="C7" s="4"/>
      <c r="D7" s="18" t="s">
        <v>128</v>
      </c>
      <c r="E7" s="43" t="s">
        <v>140</v>
      </c>
      <c r="F7" s="43" t="s">
        <v>140</v>
      </c>
      <c r="G7" s="16" t="s">
        <v>120</v>
      </c>
      <c r="H7" s="43" t="s">
        <v>140</v>
      </c>
      <c r="I7" s="43" t="s">
        <v>140</v>
      </c>
      <c r="J7" s="16"/>
      <c r="K7" s="2"/>
      <c r="L7" s="2"/>
    </row>
    <row r="8" spans="1:12" ht="18.75" x14ac:dyDescent="0.3">
      <c r="A8" s="6"/>
      <c r="B8" s="5"/>
      <c r="C8" s="4"/>
      <c r="D8" s="18" t="s">
        <v>132</v>
      </c>
      <c r="E8" s="43" t="s">
        <v>140</v>
      </c>
      <c r="F8" s="43" t="s">
        <v>140</v>
      </c>
      <c r="G8" s="16" t="s">
        <v>133</v>
      </c>
      <c r="H8" s="43" t="s">
        <v>140</v>
      </c>
      <c r="I8" s="43" t="s">
        <v>140</v>
      </c>
      <c r="J8" s="16"/>
      <c r="K8" s="2"/>
      <c r="L8" s="2"/>
    </row>
    <row r="9" spans="1:12" ht="18.75" x14ac:dyDescent="0.3">
      <c r="A9" s="6"/>
      <c r="B9" s="5"/>
      <c r="C9" s="4"/>
      <c r="D9" s="18" t="s">
        <v>134</v>
      </c>
      <c r="E9" s="43" t="s">
        <v>140</v>
      </c>
      <c r="F9" s="43" t="s">
        <v>140</v>
      </c>
      <c r="G9" s="16" t="s">
        <v>135</v>
      </c>
      <c r="H9" s="43" t="s">
        <v>140</v>
      </c>
      <c r="I9" s="43" t="s">
        <v>140</v>
      </c>
      <c r="J9" s="16"/>
      <c r="K9" s="2"/>
      <c r="L9" s="2"/>
    </row>
    <row r="10" spans="1:12" ht="18.75" x14ac:dyDescent="0.3">
      <c r="A10" s="6"/>
      <c r="B10" s="5"/>
      <c r="C10" s="4"/>
      <c r="D10" s="18" t="s">
        <v>136</v>
      </c>
      <c r="E10" s="43" t="s">
        <v>140</v>
      </c>
      <c r="F10" s="43" t="s">
        <v>140</v>
      </c>
      <c r="G10" s="16" t="s">
        <v>120</v>
      </c>
      <c r="H10" s="43" t="s">
        <v>140</v>
      </c>
      <c r="I10" s="43" t="s">
        <v>140</v>
      </c>
      <c r="J10" s="16"/>
      <c r="K10" s="2"/>
      <c r="L10" s="2"/>
    </row>
    <row r="11" spans="1:12" ht="18.75" x14ac:dyDescent="0.3">
      <c r="A11" s="6"/>
      <c r="B11" s="5"/>
      <c r="C11" s="4"/>
      <c r="D11" s="18" t="s">
        <v>137</v>
      </c>
      <c r="E11" s="43" t="s">
        <v>140</v>
      </c>
      <c r="F11" s="43" t="s">
        <v>140</v>
      </c>
      <c r="G11" s="16" t="s">
        <v>120</v>
      </c>
      <c r="H11" s="43" t="s">
        <v>140</v>
      </c>
      <c r="I11" s="43" t="s">
        <v>140</v>
      </c>
      <c r="J11" s="16" t="s">
        <v>164</v>
      </c>
      <c r="K11" s="2"/>
      <c r="L11" s="2"/>
    </row>
    <row r="12" spans="1:12" ht="35.25" customHeight="1" x14ac:dyDescent="0.3">
      <c r="A12" s="6" t="s">
        <v>1</v>
      </c>
      <c r="B12" s="5"/>
      <c r="C12" s="4"/>
      <c r="D12" s="18" t="s">
        <v>39</v>
      </c>
      <c r="E12" s="43" t="s">
        <v>140</v>
      </c>
      <c r="F12" s="43" t="s">
        <v>140</v>
      </c>
      <c r="G12" s="16" t="s">
        <v>30</v>
      </c>
      <c r="H12" s="43" t="s">
        <v>140</v>
      </c>
      <c r="I12" s="43" t="s">
        <v>140</v>
      </c>
      <c r="J12" s="5"/>
      <c r="K12" s="2"/>
      <c r="L12" s="2"/>
    </row>
    <row r="13" spans="1:12" ht="28.5" customHeight="1" x14ac:dyDescent="0.3">
      <c r="A13" s="6" t="s">
        <v>2</v>
      </c>
      <c r="B13" s="5"/>
      <c r="C13" s="4"/>
      <c r="D13" s="18" t="s">
        <v>39</v>
      </c>
      <c r="E13" s="43" t="s">
        <v>140</v>
      </c>
      <c r="F13" s="43" t="s">
        <v>140</v>
      </c>
      <c r="G13" s="16" t="s">
        <v>30</v>
      </c>
      <c r="H13" s="43" t="s">
        <v>140</v>
      </c>
      <c r="I13" s="43" t="s">
        <v>140</v>
      </c>
      <c r="J13" s="5"/>
      <c r="K13" s="2"/>
      <c r="L13" s="2"/>
    </row>
    <row r="14" spans="1:12" ht="18.75" x14ac:dyDescent="0.3">
      <c r="A14" s="7" t="s">
        <v>3</v>
      </c>
      <c r="B14" s="5"/>
      <c r="C14" s="4"/>
      <c r="D14" s="18" t="s">
        <v>38</v>
      </c>
      <c r="E14" s="43" t="s">
        <v>140</v>
      </c>
      <c r="F14" s="43" t="s">
        <v>140</v>
      </c>
      <c r="G14" s="16" t="s">
        <v>30</v>
      </c>
      <c r="H14" s="43" t="s">
        <v>140</v>
      </c>
      <c r="I14" s="43" t="s">
        <v>140</v>
      </c>
      <c r="J14" s="5"/>
      <c r="K14" s="2"/>
      <c r="L14" s="2"/>
    </row>
    <row r="15" spans="1:12" ht="32.25" x14ac:dyDescent="0.3">
      <c r="A15" s="6" t="s">
        <v>4</v>
      </c>
      <c r="B15" s="5"/>
      <c r="C15" s="4"/>
      <c r="D15" s="18" t="s">
        <v>37</v>
      </c>
      <c r="E15" s="43" t="s">
        <v>140</v>
      </c>
      <c r="F15" s="43" t="s">
        <v>140</v>
      </c>
      <c r="G15" s="16" t="s">
        <v>30</v>
      </c>
      <c r="H15" s="43" t="s">
        <v>140</v>
      </c>
      <c r="I15" s="43" t="s">
        <v>140</v>
      </c>
      <c r="J15" s="5"/>
      <c r="K15" s="2"/>
      <c r="L15" s="2"/>
    </row>
    <row r="16" spans="1:12" ht="18.75" x14ac:dyDescent="0.3">
      <c r="A16" s="6" t="s">
        <v>5</v>
      </c>
      <c r="B16" s="5"/>
      <c r="C16" s="4"/>
      <c r="D16" s="4" t="s">
        <v>89</v>
      </c>
      <c r="E16" s="43" t="s">
        <v>140</v>
      </c>
      <c r="F16" s="43" t="s">
        <v>140</v>
      </c>
      <c r="G16" s="16" t="s">
        <v>31</v>
      </c>
      <c r="H16" s="43" t="s">
        <v>140</v>
      </c>
      <c r="I16" s="43" t="s">
        <v>140</v>
      </c>
      <c r="J16" s="5"/>
      <c r="K16" s="2"/>
      <c r="L16" s="2"/>
    </row>
    <row r="17" spans="1:12" ht="37.5" x14ac:dyDescent="0.3">
      <c r="A17" s="6" t="s">
        <v>6</v>
      </c>
      <c r="B17" s="5"/>
      <c r="C17" s="4"/>
      <c r="D17" s="4" t="s">
        <v>36</v>
      </c>
      <c r="E17" s="43" t="s">
        <v>140</v>
      </c>
      <c r="F17" s="43" t="s">
        <v>140</v>
      </c>
      <c r="G17" s="17" t="s">
        <v>31</v>
      </c>
      <c r="H17" s="43" t="s">
        <v>140</v>
      </c>
      <c r="I17" s="43" t="s">
        <v>140</v>
      </c>
      <c r="J17" s="5"/>
      <c r="K17" s="2"/>
      <c r="L17" s="2"/>
    </row>
    <row r="18" spans="1:12" ht="32.25" x14ac:dyDescent="0.3">
      <c r="A18" s="6" t="s">
        <v>64</v>
      </c>
      <c r="B18" s="5"/>
      <c r="C18" s="4"/>
      <c r="D18" s="18" t="s">
        <v>53</v>
      </c>
      <c r="E18" s="43" t="s">
        <v>140</v>
      </c>
      <c r="F18" s="43" t="s">
        <v>140</v>
      </c>
      <c r="G18" s="16" t="s">
        <v>30</v>
      </c>
      <c r="H18" s="43" t="s">
        <v>140</v>
      </c>
      <c r="I18" s="43" t="s">
        <v>140</v>
      </c>
      <c r="J18" s="5"/>
      <c r="L18" s="2"/>
    </row>
    <row r="19" spans="1:12" ht="27" customHeight="1" x14ac:dyDescent="0.3">
      <c r="A19" s="6" t="s">
        <v>7</v>
      </c>
      <c r="B19" s="5"/>
      <c r="C19" s="4"/>
      <c r="D19" s="18" t="s">
        <v>34</v>
      </c>
      <c r="E19" s="43" t="s">
        <v>140</v>
      </c>
      <c r="F19" s="43" t="s">
        <v>140</v>
      </c>
      <c r="G19" s="16" t="s">
        <v>30</v>
      </c>
      <c r="H19" s="43" t="s">
        <v>140</v>
      </c>
      <c r="I19" s="43" t="s">
        <v>140</v>
      </c>
      <c r="J19" s="5"/>
      <c r="K19" s="2"/>
      <c r="L19" s="2"/>
    </row>
    <row r="20" spans="1:12" ht="27" customHeight="1" x14ac:dyDescent="0.3">
      <c r="A20" s="31"/>
      <c r="B20" s="25"/>
      <c r="C20" s="25"/>
      <c r="D20" s="33"/>
      <c r="E20" s="59"/>
      <c r="F20" s="59"/>
      <c r="G20" s="34"/>
      <c r="H20" s="43"/>
      <c r="I20" s="43">
        <f>SUM(I6:I19)</f>
        <v>1294.04</v>
      </c>
      <c r="J20" s="5"/>
      <c r="K20" s="2"/>
      <c r="L20" s="2"/>
    </row>
    <row r="21" spans="1:12" ht="18.75" x14ac:dyDescent="0.3">
      <c r="A21" s="53" t="s">
        <v>57</v>
      </c>
      <c r="B21" s="54"/>
      <c r="C21" s="54"/>
      <c r="D21" s="54"/>
      <c r="E21" s="54"/>
      <c r="F21" s="54"/>
      <c r="G21" s="55"/>
      <c r="H21" s="17"/>
      <c r="I21" s="5"/>
      <c r="J21" s="5"/>
      <c r="L21" s="2"/>
    </row>
    <row r="22" spans="1:12" ht="18.75" x14ac:dyDescent="0.3">
      <c r="A22" s="6" t="s">
        <v>19</v>
      </c>
      <c r="B22" s="5"/>
      <c r="C22" s="4"/>
      <c r="D22" s="4" t="s">
        <v>99</v>
      </c>
      <c r="E22" s="43" t="s">
        <v>140</v>
      </c>
      <c r="F22" s="43" t="s">
        <v>140</v>
      </c>
      <c r="G22" s="17" t="s">
        <v>55</v>
      </c>
      <c r="H22" s="43" t="s">
        <v>140</v>
      </c>
      <c r="I22" s="43" t="s">
        <v>140</v>
      </c>
      <c r="J22" s="5"/>
      <c r="L22" s="2"/>
    </row>
    <row r="23" spans="1:12" ht="18.75" x14ac:dyDescent="0.3">
      <c r="A23" s="6" t="s">
        <v>13</v>
      </c>
      <c r="B23" s="5"/>
      <c r="C23" s="4"/>
      <c r="D23" s="4" t="s">
        <v>42</v>
      </c>
      <c r="E23" s="43" t="s">
        <v>140</v>
      </c>
      <c r="F23" s="43" t="s">
        <v>140</v>
      </c>
      <c r="G23" s="17" t="s">
        <v>54</v>
      </c>
      <c r="H23" s="43" t="s">
        <v>140</v>
      </c>
      <c r="I23" s="43" t="s">
        <v>140</v>
      </c>
      <c r="J23" s="5"/>
      <c r="L23" s="2"/>
    </row>
    <row r="24" spans="1:12" ht="18.75" x14ac:dyDescent="0.3">
      <c r="A24" s="6" t="s">
        <v>9</v>
      </c>
      <c r="B24" s="5"/>
      <c r="C24" s="4"/>
      <c r="D24" s="4" t="s">
        <v>35</v>
      </c>
      <c r="E24" s="43" t="s">
        <v>140</v>
      </c>
      <c r="F24" s="43" t="s">
        <v>140</v>
      </c>
      <c r="G24" s="17" t="s">
        <v>54</v>
      </c>
      <c r="H24" s="43" t="s">
        <v>140</v>
      </c>
      <c r="I24" s="43" t="s">
        <v>140</v>
      </c>
      <c r="J24" s="5"/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3" t="s">
        <v>140</v>
      </c>
      <c r="F25" s="43" t="s">
        <v>140</v>
      </c>
      <c r="G25" s="17" t="s">
        <v>54</v>
      </c>
      <c r="H25" s="43" t="s">
        <v>140</v>
      </c>
      <c r="I25" s="43" t="s">
        <v>140</v>
      </c>
      <c r="J25" s="5"/>
      <c r="K25" s="2"/>
      <c r="L25" s="2"/>
    </row>
    <row r="26" spans="1:12" ht="18.75" x14ac:dyDescent="0.3">
      <c r="A26" s="6" t="s">
        <v>11</v>
      </c>
      <c r="B26" s="5"/>
      <c r="C26" s="4"/>
      <c r="D26" s="4" t="s">
        <v>40</v>
      </c>
      <c r="E26" s="43" t="s">
        <v>140</v>
      </c>
      <c r="F26" s="43" t="s">
        <v>140</v>
      </c>
      <c r="G26" s="17" t="s">
        <v>54</v>
      </c>
      <c r="H26" s="43" t="s">
        <v>140</v>
      </c>
      <c r="I26" s="43" t="s">
        <v>140</v>
      </c>
      <c r="J26" s="5"/>
      <c r="K26" s="2"/>
      <c r="L26" s="2"/>
    </row>
    <row r="27" spans="1:12" ht="18.75" x14ac:dyDescent="0.3">
      <c r="A27" s="6" t="s">
        <v>8</v>
      </c>
      <c r="B27" s="5"/>
      <c r="C27" s="4"/>
      <c r="D27" s="4" t="s">
        <v>32</v>
      </c>
      <c r="E27" s="43" t="s">
        <v>140</v>
      </c>
      <c r="F27" s="43" t="s">
        <v>140</v>
      </c>
      <c r="G27" s="16" t="s">
        <v>30</v>
      </c>
      <c r="H27" s="43" t="s">
        <v>140</v>
      </c>
      <c r="I27" s="43" t="s">
        <v>140</v>
      </c>
      <c r="J27" s="5"/>
      <c r="K27" s="2"/>
      <c r="L27" s="2"/>
    </row>
    <row r="28" spans="1:12" ht="24.75" customHeight="1" x14ac:dyDescent="0.3">
      <c r="A28" s="6" t="s">
        <v>12</v>
      </c>
      <c r="B28" s="5"/>
      <c r="C28" s="4"/>
      <c r="D28" s="18" t="s">
        <v>41</v>
      </c>
      <c r="E28" s="43" t="s">
        <v>140</v>
      </c>
      <c r="F28" s="43" t="s">
        <v>140</v>
      </c>
      <c r="G28" s="17" t="s">
        <v>54</v>
      </c>
      <c r="H28" s="43" t="s">
        <v>140</v>
      </c>
      <c r="I28" s="43" t="s">
        <v>140</v>
      </c>
      <c r="J28" s="5"/>
      <c r="K28" s="2"/>
      <c r="L28" s="2"/>
    </row>
    <row r="29" spans="1:12" ht="32.25" x14ac:dyDescent="0.3">
      <c r="A29" s="6" t="s">
        <v>56</v>
      </c>
      <c r="B29" s="5"/>
      <c r="C29" s="4"/>
      <c r="D29" s="18" t="s">
        <v>98</v>
      </c>
      <c r="E29" s="43" t="s">
        <v>140</v>
      </c>
      <c r="F29" s="43" t="s">
        <v>140</v>
      </c>
      <c r="G29" s="17" t="s">
        <v>54</v>
      </c>
      <c r="H29" s="43" t="s">
        <v>140</v>
      </c>
      <c r="I29" s="43" t="s">
        <v>140</v>
      </c>
      <c r="J29" s="5"/>
      <c r="L29" s="2"/>
    </row>
    <row r="30" spans="1:12" ht="32.25" x14ac:dyDescent="0.3">
      <c r="A30" s="6" t="s">
        <v>58</v>
      </c>
      <c r="B30" s="5"/>
      <c r="C30" s="4"/>
      <c r="D30" s="18" t="s">
        <v>97</v>
      </c>
      <c r="E30" s="43" t="s">
        <v>140</v>
      </c>
      <c r="F30" s="43" t="s">
        <v>140</v>
      </c>
      <c r="G30" s="17" t="s">
        <v>54</v>
      </c>
      <c r="H30" s="43" t="s">
        <v>140</v>
      </c>
      <c r="I30" s="43" t="s">
        <v>140</v>
      </c>
      <c r="J30" s="5"/>
      <c r="L30" s="2"/>
    </row>
    <row r="31" spans="1:12" ht="32.25" x14ac:dyDescent="0.3">
      <c r="A31" s="6" t="s">
        <v>14</v>
      </c>
      <c r="B31" s="5"/>
      <c r="C31" s="4"/>
      <c r="D31" s="18" t="s">
        <v>96</v>
      </c>
      <c r="E31" s="43" t="s">
        <v>140</v>
      </c>
      <c r="F31" s="43" t="s">
        <v>140</v>
      </c>
      <c r="G31" s="17" t="s">
        <v>55</v>
      </c>
      <c r="H31" s="43" t="s">
        <v>140</v>
      </c>
      <c r="I31" s="43" t="s">
        <v>140</v>
      </c>
      <c r="J31" s="5"/>
      <c r="L31" s="2"/>
    </row>
    <row r="32" spans="1:12" ht="18.75" x14ac:dyDescent="0.3">
      <c r="A32" s="6" t="s">
        <v>15</v>
      </c>
      <c r="B32" s="5"/>
      <c r="C32" s="4"/>
      <c r="D32" s="4" t="s">
        <v>43</v>
      </c>
      <c r="E32" s="43" t="s">
        <v>140</v>
      </c>
      <c r="F32" s="43" t="s">
        <v>140</v>
      </c>
      <c r="G32" s="17" t="s">
        <v>55</v>
      </c>
      <c r="H32" s="43" t="s">
        <v>140</v>
      </c>
      <c r="I32" s="43" t="s">
        <v>140</v>
      </c>
      <c r="J32" s="5"/>
      <c r="L32" s="2"/>
    </row>
    <row r="33" spans="1:12" ht="18.75" x14ac:dyDescent="0.3">
      <c r="A33" s="6" t="s">
        <v>16</v>
      </c>
      <c r="B33" s="5"/>
      <c r="C33" s="4"/>
      <c r="D33" s="4" t="s">
        <v>44</v>
      </c>
      <c r="E33" s="43" t="s">
        <v>140</v>
      </c>
      <c r="F33" s="43" t="s">
        <v>140</v>
      </c>
      <c r="G33" s="17" t="s">
        <v>54</v>
      </c>
      <c r="H33" s="43" t="s">
        <v>140</v>
      </c>
      <c r="I33" s="43" t="s">
        <v>140</v>
      </c>
      <c r="J33" s="5"/>
      <c r="L33" s="2"/>
    </row>
    <row r="34" spans="1:12" ht="18.75" x14ac:dyDescent="0.3">
      <c r="A34" s="6" t="s">
        <v>17</v>
      </c>
      <c r="B34" s="5"/>
      <c r="C34" s="4"/>
      <c r="D34" s="4" t="s">
        <v>45</v>
      </c>
      <c r="E34" s="43" t="s">
        <v>140</v>
      </c>
      <c r="F34" s="43" t="s">
        <v>140</v>
      </c>
      <c r="G34" s="16" t="s">
        <v>30</v>
      </c>
      <c r="H34" s="43" t="s">
        <v>140</v>
      </c>
      <c r="I34" s="43" t="s">
        <v>140</v>
      </c>
      <c r="J34" s="5"/>
      <c r="L34" s="2"/>
    </row>
    <row r="35" spans="1:12" ht="18.75" x14ac:dyDescent="0.3">
      <c r="A35" s="6" t="s">
        <v>18</v>
      </c>
      <c r="B35" s="5"/>
      <c r="C35" s="4"/>
      <c r="D35" s="4" t="s">
        <v>46</v>
      </c>
      <c r="E35" s="43" t="s">
        <v>140</v>
      </c>
      <c r="F35" s="43" t="s">
        <v>140</v>
      </c>
      <c r="G35" s="17" t="s">
        <v>55</v>
      </c>
      <c r="H35" s="43" t="s">
        <v>140</v>
      </c>
      <c r="I35" s="43" t="s">
        <v>140</v>
      </c>
      <c r="J35" s="5"/>
      <c r="L35" s="2"/>
    </row>
    <row r="36" spans="1:12" ht="18.75" x14ac:dyDescent="0.3">
      <c r="A36" s="31"/>
      <c r="B36" s="25"/>
      <c r="C36" s="25"/>
      <c r="D36" s="25"/>
      <c r="E36" s="59"/>
      <c r="F36" s="59"/>
      <c r="G36" s="14"/>
      <c r="H36" s="43"/>
      <c r="I36" s="43"/>
      <c r="J36" s="5"/>
      <c r="L36" s="2"/>
    </row>
    <row r="37" spans="1:12" ht="24" customHeight="1" x14ac:dyDescent="0.3">
      <c r="A37" s="53" t="s">
        <v>88</v>
      </c>
      <c r="B37" s="54"/>
      <c r="C37" s="54"/>
      <c r="D37" s="54"/>
      <c r="E37" s="54"/>
      <c r="F37" s="54"/>
      <c r="G37" s="55"/>
      <c r="H37" s="17"/>
      <c r="I37" s="5"/>
      <c r="J37" s="5"/>
      <c r="L37" s="2"/>
    </row>
    <row r="38" spans="1:12" ht="32.25" customHeight="1" x14ac:dyDescent="0.3">
      <c r="A38" s="6" t="s">
        <v>50</v>
      </c>
      <c r="B38" s="5"/>
      <c r="C38" s="4"/>
      <c r="D38" s="18" t="s">
        <v>130</v>
      </c>
      <c r="E38" s="43" t="s">
        <v>140</v>
      </c>
      <c r="F38" s="43" t="s">
        <v>140</v>
      </c>
      <c r="G38" s="16" t="s">
        <v>30</v>
      </c>
      <c r="H38" s="43" t="s">
        <v>140</v>
      </c>
      <c r="I38" s="43" t="s">
        <v>140</v>
      </c>
      <c r="J38" s="16"/>
      <c r="L38" s="2"/>
    </row>
    <row r="39" spans="1:12" ht="32.25" customHeight="1" x14ac:dyDescent="0.3">
      <c r="A39" s="6"/>
      <c r="B39" s="5"/>
      <c r="C39" s="4"/>
      <c r="D39" s="18" t="s">
        <v>156</v>
      </c>
      <c r="E39" s="43" t="s">
        <v>140</v>
      </c>
      <c r="F39" s="43" t="s">
        <v>140</v>
      </c>
      <c r="G39" s="16" t="s">
        <v>31</v>
      </c>
      <c r="H39" s="43" t="s">
        <v>140</v>
      </c>
      <c r="I39" s="43" t="s">
        <v>140</v>
      </c>
      <c r="J39" s="16"/>
      <c r="L39" s="2"/>
    </row>
    <row r="40" spans="1:12" ht="32.25" customHeight="1" x14ac:dyDescent="0.3">
      <c r="A40" s="6"/>
      <c r="B40" s="5"/>
      <c r="C40" s="4"/>
      <c r="D40" s="18" t="s">
        <v>157</v>
      </c>
      <c r="E40" s="43" t="s">
        <v>140</v>
      </c>
      <c r="F40" s="43" t="s">
        <v>140</v>
      </c>
      <c r="G40" s="16" t="s">
        <v>158</v>
      </c>
      <c r="H40" s="43" t="s">
        <v>140</v>
      </c>
      <c r="I40" s="43" t="s">
        <v>140</v>
      </c>
      <c r="J40" s="16"/>
      <c r="L40" s="2"/>
    </row>
    <row r="41" spans="1:12" ht="54.75" customHeight="1" x14ac:dyDescent="0.3">
      <c r="A41" s="6"/>
      <c r="B41" s="5"/>
      <c r="C41" s="4"/>
      <c r="D41" s="18" t="s">
        <v>152</v>
      </c>
      <c r="E41" s="43" t="s">
        <v>140</v>
      </c>
      <c r="F41" s="43" t="s">
        <v>140</v>
      </c>
      <c r="G41" s="16" t="s">
        <v>120</v>
      </c>
      <c r="H41" s="43" t="s">
        <v>140</v>
      </c>
      <c r="I41" s="43" t="s">
        <v>140</v>
      </c>
      <c r="J41" s="16"/>
      <c r="L41" s="2"/>
    </row>
    <row r="42" spans="1:12" ht="32.25" x14ac:dyDescent="0.3">
      <c r="A42" s="6" t="s">
        <v>51</v>
      </c>
      <c r="B42" s="5"/>
      <c r="C42" s="4"/>
      <c r="D42" s="18" t="s">
        <v>105</v>
      </c>
      <c r="E42" s="43" t="s">
        <v>140</v>
      </c>
      <c r="F42" s="43" t="s">
        <v>140</v>
      </c>
      <c r="G42" s="16" t="s">
        <v>55</v>
      </c>
      <c r="H42" s="43" t="s">
        <v>140</v>
      </c>
      <c r="I42" s="43" t="s">
        <v>140</v>
      </c>
      <c r="J42" s="16"/>
      <c r="L42" s="2"/>
    </row>
    <row r="43" spans="1:12" ht="32.25" x14ac:dyDescent="0.3">
      <c r="A43" s="6" t="s">
        <v>60</v>
      </c>
      <c r="B43" s="8"/>
      <c r="C43" s="4"/>
      <c r="D43" s="18" t="s">
        <v>47</v>
      </c>
      <c r="E43" s="43" t="s">
        <v>140</v>
      </c>
      <c r="F43" s="43" t="s">
        <v>140</v>
      </c>
      <c r="G43" s="17" t="s">
        <v>54</v>
      </c>
      <c r="H43" s="43" t="s">
        <v>140</v>
      </c>
      <c r="I43" s="43" t="s">
        <v>140</v>
      </c>
      <c r="J43" s="5"/>
      <c r="L43" s="2"/>
    </row>
    <row r="44" spans="1:12" ht="18.75" x14ac:dyDescent="0.3">
      <c r="A44" s="6" t="s">
        <v>62</v>
      </c>
      <c r="B44" s="5"/>
      <c r="C44" s="4"/>
      <c r="D44" s="18" t="s">
        <v>52</v>
      </c>
      <c r="E44" s="43" t="s">
        <v>140</v>
      </c>
      <c r="F44" s="43" t="s">
        <v>140</v>
      </c>
      <c r="G44" s="17" t="s">
        <v>54</v>
      </c>
      <c r="H44" s="43" t="s">
        <v>140</v>
      </c>
      <c r="I44" s="43" t="s">
        <v>140</v>
      </c>
      <c r="J44" s="5"/>
      <c r="L44" s="2"/>
    </row>
    <row r="45" spans="1:12" ht="32.25" x14ac:dyDescent="0.3">
      <c r="A45" s="6" t="s">
        <v>63</v>
      </c>
      <c r="B45" s="5"/>
      <c r="C45" s="4"/>
      <c r="D45" s="18" t="s">
        <v>65</v>
      </c>
      <c r="E45" s="43" t="s">
        <v>140</v>
      </c>
      <c r="F45" s="43" t="s">
        <v>140</v>
      </c>
      <c r="G45" s="16" t="s">
        <v>30</v>
      </c>
      <c r="H45" s="43" t="s">
        <v>140</v>
      </c>
      <c r="I45" s="43" t="s">
        <v>140</v>
      </c>
      <c r="J45" s="5"/>
      <c r="L45" s="2"/>
    </row>
    <row r="46" spans="1:12" ht="18.75" x14ac:dyDescent="0.3">
      <c r="A46" s="6" t="s">
        <v>59</v>
      </c>
      <c r="B46" s="8"/>
      <c r="C46" s="4"/>
      <c r="D46" s="4" t="s">
        <v>48</v>
      </c>
      <c r="E46" s="43" t="s">
        <v>140</v>
      </c>
      <c r="F46" s="43" t="s">
        <v>140</v>
      </c>
      <c r="G46" s="17" t="s">
        <v>54</v>
      </c>
      <c r="H46" s="43" t="s">
        <v>140</v>
      </c>
      <c r="I46" s="43" t="s">
        <v>140</v>
      </c>
      <c r="J46" s="5"/>
      <c r="L46" s="2"/>
    </row>
    <row r="47" spans="1:12" ht="24" customHeight="1" x14ac:dyDescent="0.3">
      <c r="A47" s="6" t="s">
        <v>61</v>
      </c>
      <c r="B47" s="8"/>
      <c r="C47" s="4"/>
      <c r="D47" s="4" t="s">
        <v>49</v>
      </c>
      <c r="E47" s="43" t="s">
        <v>140</v>
      </c>
      <c r="F47" s="43" t="s">
        <v>140</v>
      </c>
      <c r="G47" s="17" t="s">
        <v>54</v>
      </c>
      <c r="H47" s="43" t="s">
        <v>140</v>
      </c>
      <c r="I47" s="43" t="s">
        <v>140</v>
      </c>
      <c r="J47" s="5"/>
      <c r="L47" s="2"/>
    </row>
    <row r="48" spans="1:12" ht="36.75" customHeight="1" x14ac:dyDescent="0.3">
      <c r="A48" s="6" t="s">
        <v>150</v>
      </c>
      <c r="B48" s="8"/>
      <c r="C48" s="4"/>
      <c r="D48" s="18" t="s">
        <v>151</v>
      </c>
      <c r="E48" s="43" t="s">
        <v>140</v>
      </c>
      <c r="F48" s="43" t="s">
        <v>140</v>
      </c>
      <c r="G48" s="17" t="s">
        <v>30</v>
      </c>
      <c r="H48" s="43" t="s">
        <v>140</v>
      </c>
      <c r="I48" s="43" t="s">
        <v>140</v>
      </c>
      <c r="J48" s="16"/>
      <c r="L48" s="2"/>
    </row>
    <row r="49" spans="1:12" ht="18.75" x14ac:dyDescent="0.3">
      <c r="A49" s="6" t="s">
        <v>66</v>
      </c>
      <c r="B49" s="5"/>
      <c r="C49" s="4"/>
      <c r="D49" s="4" t="s">
        <v>95</v>
      </c>
      <c r="E49" s="43" t="s">
        <v>140</v>
      </c>
      <c r="F49" s="43" t="s">
        <v>140</v>
      </c>
      <c r="G49" s="17" t="s">
        <v>55</v>
      </c>
      <c r="H49" s="43" t="s">
        <v>140</v>
      </c>
      <c r="I49" s="43" t="s">
        <v>140</v>
      </c>
      <c r="J49" s="5"/>
      <c r="L49" s="2"/>
    </row>
    <row r="50" spans="1:12" ht="18.75" x14ac:dyDescent="0.3">
      <c r="A50" s="53" t="s">
        <v>68</v>
      </c>
      <c r="B50" s="54"/>
      <c r="C50" s="54"/>
      <c r="D50" s="54"/>
      <c r="E50" s="54"/>
      <c r="F50" s="54"/>
      <c r="G50" s="55"/>
      <c r="H50" s="21"/>
      <c r="I50" s="5"/>
      <c r="J50" s="5"/>
      <c r="L50" s="2"/>
    </row>
    <row r="51" spans="1:12" ht="37.5" x14ac:dyDescent="0.25">
      <c r="A51" s="9" t="s">
        <v>29</v>
      </c>
      <c r="B51" s="8"/>
      <c r="C51" s="4"/>
      <c r="D51" s="18" t="s">
        <v>153</v>
      </c>
      <c r="E51" s="43" t="s">
        <v>140</v>
      </c>
      <c r="F51" s="43" t="s">
        <v>140</v>
      </c>
      <c r="G51" s="16" t="s">
        <v>55</v>
      </c>
      <c r="H51" s="43" t="s">
        <v>140</v>
      </c>
      <c r="I51" s="43" t="s">
        <v>140</v>
      </c>
      <c r="J51" s="16"/>
      <c r="L51" s="2"/>
    </row>
    <row r="52" spans="1:12" ht="46.5" customHeight="1" x14ac:dyDescent="0.25">
      <c r="A52" s="9" t="s">
        <v>94</v>
      </c>
      <c r="B52" s="8"/>
      <c r="C52" s="4"/>
      <c r="D52" s="18" t="s">
        <v>139</v>
      </c>
      <c r="E52" s="43" t="s">
        <v>140</v>
      </c>
      <c r="F52" s="43" t="s">
        <v>140</v>
      </c>
      <c r="G52" s="16" t="s">
        <v>120</v>
      </c>
      <c r="H52" s="43" t="s">
        <v>140</v>
      </c>
      <c r="I52" s="43" t="s">
        <v>140</v>
      </c>
      <c r="J52" s="16"/>
      <c r="L52" s="2"/>
    </row>
    <row r="53" spans="1:12" ht="46.5" customHeight="1" x14ac:dyDescent="0.25">
      <c r="A53" s="9"/>
      <c r="B53" s="8"/>
      <c r="C53" s="4"/>
      <c r="D53" s="18" t="s">
        <v>118</v>
      </c>
      <c r="E53" s="43" t="s">
        <v>140</v>
      </c>
      <c r="F53" s="43" t="s">
        <v>140</v>
      </c>
      <c r="G53" s="16" t="s">
        <v>30</v>
      </c>
      <c r="H53" s="43" t="s">
        <v>140</v>
      </c>
      <c r="I53" s="43" t="s">
        <v>140</v>
      </c>
      <c r="J53" s="16"/>
      <c r="L53" s="2"/>
    </row>
    <row r="54" spans="1:12" ht="46.5" customHeight="1" x14ac:dyDescent="0.25">
      <c r="A54" s="9"/>
      <c r="B54" s="8"/>
      <c r="C54" s="4"/>
      <c r="D54" s="18" t="s">
        <v>119</v>
      </c>
      <c r="E54" s="43" t="s">
        <v>140</v>
      </c>
      <c r="F54" s="43" t="s">
        <v>140</v>
      </c>
      <c r="G54" s="16" t="s">
        <v>30</v>
      </c>
      <c r="H54" s="43" t="s">
        <v>140</v>
      </c>
      <c r="I54" s="43" t="s">
        <v>140</v>
      </c>
      <c r="J54" s="16"/>
      <c r="L54" s="2"/>
    </row>
    <row r="55" spans="1:12" ht="46.5" customHeight="1" x14ac:dyDescent="0.25">
      <c r="A55" s="9"/>
      <c r="B55" s="8"/>
      <c r="C55" s="4"/>
      <c r="D55" s="18" t="s">
        <v>145</v>
      </c>
      <c r="E55" s="43">
        <v>2</v>
      </c>
      <c r="F55" s="43">
        <v>2</v>
      </c>
      <c r="G55" s="16" t="s">
        <v>146</v>
      </c>
      <c r="H55" s="43">
        <v>1118.5999999999999</v>
      </c>
      <c r="I55" s="43">
        <f>F55*H55</f>
        <v>2237.1999999999998</v>
      </c>
      <c r="J55" s="16" t="s">
        <v>125</v>
      </c>
      <c r="L55" s="2"/>
    </row>
    <row r="56" spans="1:12" ht="46.5" customHeight="1" x14ac:dyDescent="0.25">
      <c r="A56" s="9"/>
      <c r="B56" s="8"/>
      <c r="C56" s="4"/>
      <c r="D56" s="18" t="s">
        <v>154</v>
      </c>
      <c r="E56" s="43" t="s">
        <v>140</v>
      </c>
      <c r="F56" s="43" t="s">
        <v>140</v>
      </c>
      <c r="G56" s="16" t="s">
        <v>30</v>
      </c>
      <c r="H56" s="43" t="s">
        <v>140</v>
      </c>
      <c r="I56" s="43" t="s">
        <v>140</v>
      </c>
      <c r="J56" s="16"/>
      <c r="L56" s="2"/>
    </row>
    <row r="57" spans="1:12" ht="18.75" x14ac:dyDescent="0.25">
      <c r="A57" s="9" t="s">
        <v>85</v>
      </c>
      <c r="B57" s="8"/>
      <c r="C57" s="4"/>
      <c r="D57" s="18" t="s">
        <v>161</v>
      </c>
      <c r="E57" s="43">
        <v>1</v>
      </c>
      <c r="F57" s="43">
        <v>1</v>
      </c>
      <c r="G57" s="16" t="s">
        <v>55</v>
      </c>
      <c r="H57" s="43">
        <v>1018.8</v>
      </c>
      <c r="I57" s="43">
        <f>F57*H57</f>
        <v>1018.8</v>
      </c>
      <c r="J57" s="16" t="s">
        <v>162</v>
      </c>
      <c r="L57" s="2"/>
    </row>
    <row r="58" spans="1:12" ht="18.75" x14ac:dyDescent="0.25">
      <c r="A58" s="9" t="s">
        <v>20</v>
      </c>
      <c r="B58" s="8"/>
      <c r="C58" s="4"/>
      <c r="D58" s="18" t="s">
        <v>69</v>
      </c>
      <c r="E58" s="43" t="s">
        <v>140</v>
      </c>
      <c r="F58" s="43" t="s">
        <v>140</v>
      </c>
      <c r="G58" s="16" t="s">
        <v>30</v>
      </c>
      <c r="H58" s="43" t="s">
        <v>140</v>
      </c>
      <c r="I58" s="43" t="s">
        <v>140</v>
      </c>
      <c r="J58" s="16"/>
      <c r="L58" s="2"/>
    </row>
    <row r="59" spans="1:12" ht="31.5" x14ac:dyDescent="0.25">
      <c r="A59" s="9" t="s">
        <v>21</v>
      </c>
      <c r="B59" s="8"/>
      <c r="C59" s="4"/>
      <c r="D59" s="18" t="s">
        <v>71</v>
      </c>
      <c r="E59" s="43" t="s">
        <v>140</v>
      </c>
      <c r="F59" s="43" t="s">
        <v>140</v>
      </c>
      <c r="G59" s="16" t="s">
        <v>55</v>
      </c>
      <c r="H59" s="43" t="s">
        <v>140</v>
      </c>
      <c r="I59" s="43" t="s">
        <v>140</v>
      </c>
      <c r="J59" s="16"/>
      <c r="L59" s="2"/>
    </row>
    <row r="60" spans="1:12" ht="18.75" x14ac:dyDescent="0.25">
      <c r="A60" s="60"/>
      <c r="B60" s="61"/>
      <c r="C60" s="25"/>
      <c r="D60" s="33"/>
      <c r="E60" s="59"/>
      <c r="F60" s="59"/>
      <c r="G60" s="34"/>
      <c r="H60" s="43"/>
      <c r="I60" s="43">
        <f>SUM(I55:I59)</f>
        <v>3256</v>
      </c>
      <c r="J60" s="16"/>
      <c r="L60" s="2"/>
    </row>
    <row r="61" spans="1:12" ht="18.75" x14ac:dyDescent="0.3">
      <c r="A61" s="49" t="s">
        <v>72</v>
      </c>
      <c r="B61" s="50"/>
      <c r="C61" s="50"/>
      <c r="D61" s="50"/>
      <c r="E61" s="50"/>
      <c r="F61" s="50"/>
      <c r="G61" s="51"/>
      <c r="H61" s="22"/>
      <c r="I61" s="5"/>
      <c r="J61" s="5"/>
      <c r="L61" s="2"/>
    </row>
    <row r="62" spans="1:12" ht="37.5" x14ac:dyDescent="0.25">
      <c r="A62" s="9" t="s">
        <v>94</v>
      </c>
      <c r="B62" s="8"/>
      <c r="C62" s="4"/>
      <c r="D62" s="4" t="s">
        <v>104</v>
      </c>
      <c r="E62" s="43" t="s">
        <v>140</v>
      </c>
      <c r="F62" s="43" t="s">
        <v>140</v>
      </c>
      <c r="G62" s="16" t="s">
        <v>55</v>
      </c>
      <c r="H62" s="43" t="s">
        <v>140</v>
      </c>
      <c r="I62" s="43" t="s">
        <v>140</v>
      </c>
      <c r="J62" s="5"/>
      <c r="L62" s="2"/>
    </row>
    <row r="63" spans="1:12" ht="18.75" x14ac:dyDescent="0.25">
      <c r="A63" s="9" t="s">
        <v>85</v>
      </c>
      <c r="B63" s="8"/>
      <c r="C63" s="4"/>
      <c r="D63" s="18" t="s">
        <v>70</v>
      </c>
      <c r="E63" s="43" t="s">
        <v>140</v>
      </c>
      <c r="F63" s="43" t="s">
        <v>140</v>
      </c>
      <c r="G63" s="17" t="s">
        <v>55</v>
      </c>
      <c r="H63" s="43" t="s">
        <v>140</v>
      </c>
      <c r="I63" s="43" t="s">
        <v>140</v>
      </c>
      <c r="J63" s="5"/>
      <c r="L63" s="2"/>
    </row>
    <row r="64" spans="1:12" ht="31.5" x14ac:dyDescent="0.25">
      <c r="A64" s="9" t="s">
        <v>21</v>
      </c>
      <c r="B64" s="8"/>
      <c r="C64" s="4"/>
      <c r="D64" s="18" t="s">
        <v>71</v>
      </c>
      <c r="E64" s="43" t="s">
        <v>140</v>
      </c>
      <c r="F64" s="43" t="s">
        <v>140</v>
      </c>
      <c r="G64" s="17" t="s">
        <v>55</v>
      </c>
      <c r="H64" s="43" t="s">
        <v>140</v>
      </c>
      <c r="I64" s="43" t="s">
        <v>140</v>
      </c>
      <c r="J64" s="5"/>
      <c r="L64" s="2"/>
    </row>
    <row r="65" spans="1:12" ht="18.75" x14ac:dyDescent="0.3">
      <c r="A65" s="49" t="s">
        <v>73</v>
      </c>
      <c r="B65" s="50"/>
      <c r="C65" s="50"/>
      <c r="D65" s="50"/>
      <c r="E65" s="50"/>
      <c r="F65" s="50"/>
      <c r="G65" s="51"/>
      <c r="H65" s="16"/>
      <c r="I65" s="5"/>
      <c r="J65" s="5"/>
      <c r="L65" s="2"/>
    </row>
    <row r="66" spans="1:12" ht="37.5" x14ac:dyDescent="0.25">
      <c r="A66" s="9" t="s">
        <v>94</v>
      </c>
      <c r="B66" s="8"/>
      <c r="C66" s="4"/>
      <c r="D66" s="18" t="s">
        <v>104</v>
      </c>
      <c r="E66" s="43">
        <v>22</v>
      </c>
      <c r="F66" s="43">
        <v>22</v>
      </c>
      <c r="G66" s="16" t="s">
        <v>55</v>
      </c>
      <c r="H66" s="43">
        <f>552.71/2</f>
        <v>276.35500000000002</v>
      </c>
      <c r="I66" s="43">
        <f>F66*H66</f>
        <v>6079.81</v>
      </c>
      <c r="J66" s="16" t="s">
        <v>123</v>
      </c>
      <c r="L66" s="2"/>
    </row>
    <row r="67" spans="1:12" ht="31.5" x14ac:dyDescent="0.25">
      <c r="A67" s="9"/>
      <c r="B67" s="8"/>
      <c r="C67" s="4"/>
      <c r="D67" s="18" t="s">
        <v>147</v>
      </c>
      <c r="E67" s="43" t="s">
        <v>140</v>
      </c>
      <c r="F67" s="43" t="s">
        <v>140</v>
      </c>
      <c r="G67" s="16" t="s">
        <v>30</v>
      </c>
      <c r="H67" s="43" t="s">
        <v>140</v>
      </c>
      <c r="I67" s="43" t="s">
        <v>140</v>
      </c>
      <c r="J67" s="16"/>
      <c r="L67" s="2"/>
    </row>
    <row r="68" spans="1:12" ht="78.75" x14ac:dyDescent="0.25">
      <c r="A68" s="9"/>
      <c r="B68" s="8"/>
      <c r="C68" s="4"/>
      <c r="D68" s="18" t="s">
        <v>148</v>
      </c>
      <c r="E68" s="43" t="s">
        <v>140</v>
      </c>
      <c r="F68" s="43" t="s">
        <v>140</v>
      </c>
      <c r="G68" s="16" t="s">
        <v>149</v>
      </c>
      <c r="H68" s="43" t="s">
        <v>140</v>
      </c>
      <c r="I68" s="43" t="s">
        <v>140</v>
      </c>
      <c r="J68" s="16"/>
      <c r="L68" s="2"/>
    </row>
    <row r="69" spans="1:12" ht="18.75" x14ac:dyDescent="0.25">
      <c r="A69" s="9"/>
      <c r="B69" s="8"/>
      <c r="C69" s="4"/>
      <c r="D69" s="18" t="s">
        <v>159</v>
      </c>
      <c r="E69" s="43"/>
      <c r="F69" s="43"/>
      <c r="G69" s="16" t="s">
        <v>55</v>
      </c>
      <c r="H69" s="43"/>
      <c r="I69" s="43"/>
      <c r="J69" s="16"/>
      <c r="L69" s="2"/>
    </row>
    <row r="70" spans="1:12" ht="18.75" x14ac:dyDescent="0.25">
      <c r="A70" s="9" t="s">
        <v>85</v>
      </c>
      <c r="B70" s="8"/>
      <c r="C70" s="4"/>
      <c r="D70" s="18" t="s">
        <v>70</v>
      </c>
      <c r="E70" s="43" t="s">
        <v>140</v>
      </c>
      <c r="F70" s="43" t="s">
        <v>140</v>
      </c>
      <c r="G70" s="17" t="s">
        <v>55</v>
      </c>
      <c r="H70" s="43" t="s">
        <v>140</v>
      </c>
      <c r="I70" s="43" t="s">
        <v>140</v>
      </c>
      <c r="J70" s="5"/>
      <c r="L70" s="2"/>
    </row>
    <row r="71" spans="1:12" ht="31.5" x14ac:dyDescent="0.25">
      <c r="A71" s="9" t="s">
        <v>21</v>
      </c>
      <c r="B71" s="8"/>
      <c r="C71" s="4"/>
      <c r="D71" s="18" t="s">
        <v>71</v>
      </c>
      <c r="E71" s="43" t="s">
        <v>140</v>
      </c>
      <c r="F71" s="43" t="s">
        <v>140</v>
      </c>
      <c r="G71" s="17" t="s">
        <v>55</v>
      </c>
      <c r="H71" s="43" t="s">
        <v>140</v>
      </c>
      <c r="I71" s="43" t="s">
        <v>140</v>
      </c>
      <c r="J71" s="5"/>
      <c r="L71" s="2"/>
    </row>
    <row r="72" spans="1:12" ht="18.75" x14ac:dyDescent="0.25">
      <c r="A72" s="60"/>
      <c r="B72" s="61"/>
      <c r="C72" s="25"/>
      <c r="D72" s="33"/>
      <c r="E72" s="59"/>
      <c r="F72" s="59"/>
      <c r="G72" s="14"/>
      <c r="H72" s="43"/>
      <c r="I72" s="43">
        <f>SUM(I66:I71)</f>
        <v>6079.81</v>
      </c>
      <c r="J72" s="5"/>
      <c r="L72" s="2"/>
    </row>
    <row r="73" spans="1:12" ht="18.75" x14ac:dyDescent="0.3">
      <c r="A73" s="49" t="s">
        <v>74</v>
      </c>
      <c r="B73" s="50"/>
      <c r="C73" s="50"/>
      <c r="D73" s="50"/>
      <c r="E73" s="50"/>
      <c r="F73" s="50"/>
      <c r="G73" s="51"/>
      <c r="H73" s="22"/>
      <c r="I73" s="5"/>
      <c r="J73" s="5"/>
      <c r="L73" s="2"/>
    </row>
    <row r="74" spans="1:12" ht="37.5" x14ac:dyDescent="0.25">
      <c r="A74" s="9" t="s">
        <v>101</v>
      </c>
      <c r="B74" s="8"/>
      <c r="C74" s="4"/>
      <c r="D74" s="4" t="s">
        <v>102</v>
      </c>
      <c r="E74" s="43">
        <v>22</v>
      </c>
      <c r="F74" s="43">
        <v>22</v>
      </c>
      <c r="G74" s="16" t="s">
        <v>55</v>
      </c>
      <c r="H74" s="43">
        <f>552.71/2</f>
        <v>276.35500000000002</v>
      </c>
      <c r="I74" s="43">
        <f>F74*H74</f>
        <v>6079.81</v>
      </c>
      <c r="J74" s="16" t="s">
        <v>123</v>
      </c>
      <c r="L74" s="2"/>
    </row>
    <row r="75" spans="1:12" ht="31.5" x14ac:dyDescent="0.25">
      <c r="A75" s="9"/>
      <c r="B75" s="8"/>
      <c r="C75" s="4"/>
      <c r="D75" s="18" t="s">
        <v>155</v>
      </c>
      <c r="E75" s="43"/>
      <c r="F75" s="43"/>
      <c r="G75" s="16"/>
      <c r="H75" s="43"/>
      <c r="I75" s="43"/>
      <c r="J75" s="16"/>
      <c r="L75" s="2"/>
    </row>
    <row r="76" spans="1:12" ht="18.75" x14ac:dyDescent="0.25">
      <c r="A76" s="9"/>
      <c r="B76" s="8"/>
      <c r="C76" s="4"/>
      <c r="D76" s="4" t="s">
        <v>144</v>
      </c>
      <c r="E76" s="34">
        <v>30</v>
      </c>
      <c r="F76" s="16">
        <v>30</v>
      </c>
      <c r="G76" s="16" t="s">
        <v>30</v>
      </c>
      <c r="H76" s="16">
        <v>800.6</v>
      </c>
      <c r="I76" s="37">
        <f>F76*H76</f>
        <v>24018</v>
      </c>
      <c r="J76" s="16" t="s">
        <v>123</v>
      </c>
      <c r="L76" s="2"/>
    </row>
    <row r="77" spans="1:12" ht="18.75" x14ac:dyDescent="0.25">
      <c r="A77" s="9"/>
      <c r="B77" s="8"/>
      <c r="C77" s="4"/>
      <c r="D77" s="4" t="s">
        <v>121</v>
      </c>
      <c r="E77" s="34">
        <v>11</v>
      </c>
      <c r="F77" s="16">
        <v>11</v>
      </c>
      <c r="G77" s="16" t="s">
        <v>30</v>
      </c>
      <c r="H77" s="16">
        <v>667.82</v>
      </c>
      <c r="I77" s="37">
        <f>F77*H77</f>
        <v>7346.02</v>
      </c>
      <c r="J77" s="16" t="s">
        <v>123</v>
      </c>
      <c r="L77" s="2"/>
    </row>
    <row r="78" spans="1:12" ht="18.75" x14ac:dyDescent="0.25">
      <c r="A78" s="9" t="s">
        <v>22</v>
      </c>
      <c r="B78" s="8"/>
      <c r="C78" s="4"/>
      <c r="D78" s="4" t="s">
        <v>78</v>
      </c>
      <c r="E78" s="43" t="s">
        <v>140</v>
      </c>
      <c r="F78" s="43" t="s">
        <v>140</v>
      </c>
      <c r="G78" s="16" t="s">
        <v>30</v>
      </c>
      <c r="H78" s="43" t="s">
        <v>140</v>
      </c>
      <c r="I78" s="43" t="s">
        <v>140</v>
      </c>
      <c r="J78" s="5"/>
      <c r="L78" s="2"/>
    </row>
    <row r="79" spans="1:12" ht="18.75" x14ac:dyDescent="0.25">
      <c r="A79" s="60"/>
      <c r="B79" s="61"/>
      <c r="C79" s="25"/>
      <c r="D79" s="25"/>
      <c r="E79" s="59"/>
      <c r="F79" s="59"/>
      <c r="G79" s="34"/>
      <c r="H79" s="43"/>
      <c r="I79" s="43">
        <f>SUM(I74:I78)</f>
        <v>37443.83</v>
      </c>
      <c r="J79" s="5"/>
      <c r="L79" s="2"/>
    </row>
    <row r="80" spans="1:12" ht="18.75" x14ac:dyDescent="0.3">
      <c r="A80" s="49" t="s">
        <v>80</v>
      </c>
      <c r="B80" s="50"/>
      <c r="C80" s="50"/>
      <c r="D80" s="50"/>
      <c r="E80" s="50"/>
      <c r="F80" s="50"/>
      <c r="G80" s="51"/>
      <c r="H80" s="5"/>
      <c r="I80" s="5"/>
      <c r="J80" s="5"/>
      <c r="L80" s="2"/>
    </row>
    <row r="81" spans="1:12" ht="38.25" customHeight="1" x14ac:dyDescent="0.25">
      <c r="A81" s="9" t="s">
        <v>23</v>
      </c>
      <c r="B81" s="5"/>
      <c r="C81" s="4"/>
      <c r="D81" s="4" t="s">
        <v>75</v>
      </c>
      <c r="E81" s="43" t="s">
        <v>140</v>
      </c>
      <c r="F81" s="43" t="s">
        <v>140</v>
      </c>
      <c r="G81" s="16" t="s">
        <v>55</v>
      </c>
      <c r="H81" s="43" t="s">
        <v>140</v>
      </c>
      <c r="I81" s="43" t="s">
        <v>140</v>
      </c>
      <c r="J81" s="16"/>
      <c r="L81" s="2"/>
    </row>
    <row r="82" spans="1:12" ht="18.75" x14ac:dyDescent="0.25">
      <c r="A82" s="9" t="s">
        <v>24</v>
      </c>
      <c r="B82" s="5"/>
      <c r="C82" s="4"/>
      <c r="D82" s="4" t="s">
        <v>79</v>
      </c>
      <c r="E82" s="43" t="s">
        <v>140</v>
      </c>
      <c r="F82" s="43" t="s">
        <v>140</v>
      </c>
      <c r="G82" s="16" t="s">
        <v>55</v>
      </c>
      <c r="H82" s="43" t="s">
        <v>140</v>
      </c>
      <c r="I82" s="43" t="s">
        <v>140</v>
      </c>
      <c r="J82" s="16"/>
      <c r="L82" s="2"/>
    </row>
    <row r="83" spans="1:12" ht="31.5" x14ac:dyDescent="0.25">
      <c r="A83" s="9"/>
      <c r="B83" s="5"/>
      <c r="C83" s="4"/>
      <c r="D83" s="18" t="s">
        <v>127</v>
      </c>
      <c r="E83" s="43" t="s">
        <v>140</v>
      </c>
      <c r="F83" s="43" t="s">
        <v>140</v>
      </c>
      <c r="G83" s="16" t="s">
        <v>55</v>
      </c>
      <c r="H83" s="43" t="s">
        <v>140</v>
      </c>
      <c r="I83" s="43" t="s">
        <v>140</v>
      </c>
      <c r="J83" s="16"/>
      <c r="L83" s="2"/>
    </row>
    <row r="84" spans="1:12" ht="18.75" x14ac:dyDescent="0.25">
      <c r="A84" s="9"/>
      <c r="B84" s="5"/>
      <c r="C84" s="4"/>
      <c r="D84" s="18" t="s">
        <v>112</v>
      </c>
      <c r="E84" s="36">
        <v>5</v>
      </c>
      <c r="F84" s="43">
        <v>5</v>
      </c>
      <c r="G84" s="16" t="s">
        <v>55</v>
      </c>
      <c r="H84" s="43">
        <v>63.68</v>
      </c>
      <c r="I84" s="43">
        <f>F84*H84</f>
        <v>318.39999999999998</v>
      </c>
      <c r="J84" s="16" t="s">
        <v>123</v>
      </c>
      <c r="L84" s="2"/>
    </row>
    <row r="85" spans="1:12" ht="18.75" x14ac:dyDescent="0.25">
      <c r="A85" s="9"/>
      <c r="B85" s="5"/>
      <c r="C85" s="4"/>
      <c r="D85" s="18" t="s">
        <v>113</v>
      </c>
      <c r="E85" s="43" t="s">
        <v>140</v>
      </c>
      <c r="F85" s="43" t="s">
        <v>140</v>
      </c>
      <c r="G85" s="16" t="s">
        <v>55</v>
      </c>
      <c r="H85" s="43" t="s">
        <v>140</v>
      </c>
      <c r="I85" s="43" t="s">
        <v>140</v>
      </c>
      <c r="J85" s="16"/>
      <c r="L85" s="2"/>
    </row>
    <row r="86" spans="1:12" ht="56.25" x14ac:dyDescent="0.25">
      <c r="A86" s="9" t="s">
        <v>114</v>
      </c>
      <c r="B86" s="5"/>
      <c r="C86" s="4"/>
      <c r="D86" s="18" t="s">
        <v>138</v>
      </c>
      <c r="E86" s="43">
        <v>2</v>
      </c>
      <c r="F86" s="43">
        <v>2</v>
      </c>
      <c r="G86" s="16" t="s">
        <v>115</v>
      </c>
      <c r="H86" s="43">
        <v>857.4</v>
      </c>
      <c r="I86" s="43">
        <f>F86*H86</f>
        <v>1714.8</v>
      </c>
      <c r="J86" s="16" t="s">
        <v>123</v>
      </c>
      <c r="L86" s="2"/>
    </row>
    <row r="87" spans="1:12" ht="18.75" x14ac:dyDescent="0.25">
      <c r="A87" s="60"/>
      <c r="B87" s="25"/>
      <c r="C87" s="25"/>
      <c r="D87" s="33"/>
      <c r="E87" s="59"/>
      <c r="F87" s="59"/>
      <c r="G87" s="34"/>
      <c r="H87" s="43"/>
      <c r="I87" s="43">
        <f>SUM(I84:I86)</f>
        <v>2033.1999999999998</v>
      </c>
      <c r="J87" s="16"/>
      <c r="L87" s="2"/>
    </row>
    <row r="88" spans="1:12" ht="18.75" x14ac:dyDescent="0.25">
      <c r="A88" s="56" t="s">
        <v>93</v>
      </c>
      <c r="B88" s="57"/>
      <c r="C88" s="57"/>
      <c r="D88" s="57"/>
      <c r="E88" s="57"/>
      <c r="F88" s="57"/>
      <c r="G88" s="58"/>
      <c r="H88" s="14"/>
      <c r="I88" s="5"/>
      <c r="J88" s="5"/>
      <c r="L88" s="2"/>
    </row>
    <row r="89" spans="1:12" ht="18.75" x14ac:dyDescent="0.25">
      <c r="A89" s="29"/>
      <c r="B89" s="30"/>
      <c r="C89" s="30"/>
      <c r="D89" s="40" t="s">
        <v>124</v>
      </c>
      <c r="E89" s="43" t="s">
        <v>140</v>
      </c>
      <c r="F89" s="43" t="s">
        <v>140</v>
      </c>
      <c r="G89" s="41" t="s">
        <v>31</v>
      </c>
      <c r="H89" s="43" t="s">
        <v>140</v>
      </c>
      <c r="I89" s="43" t="s">
        <v>140</v>
      </c>
      <c r="J89" s="16"/>
      <c r="L89" s="2"/>
    </row>
    <row r="90" spans="1:12" ht="63" x14ac:dyDescent="0.25">
      <c r="A90" s="9" t="s">
        <v>91</v>
      </c>
      <c r="B90" s="25"/>
      <c r="C90" s="25"/>
      <c r="D90" s="26" t="s">
        <v>126</v>
      </c>
      <c r="E90" s="43" t="s">
        <v>140</v>
      </c>
      <c r="F90" s="43" t="s">
        <v>140</v>
      </c>
      <c r="G90" s="34" t="s">
        <v>92</v>
      </c>
      <c r="H90" s="43" t="s">
        <v>140</v>
      </c>
      <c r="I90" s="43" t="s">
        <v>140</v>
      </c>
      <c r="J90" s="16"/>
      <c r="L90" s="2"/>
    </row>
    <row r="91" spans="1:12" ht="18.75" x14ac:dyDescent="0.3">
      <c r="A91" s="49" t="s">
        <v>81</v>
      </c>
      <c r="B91" s="50"/>
      <c r="C91" s="50"/>
      <c r="D91" s="50"/>
      <c r="E91" s="50"/>
      <c r="F91" s="50"/>
      <c r="G91" s="51"/>
      <c r="H91" s="22"/>
      <c r="I91" s="16"/>
      <c r="J91" s="5"/>
      <c r="L91" s="2"/>
    </row>
    <row r="92" spans="1:12" ht="46.5" customHeight="1" x14ac:dyDescent="0.3">
      <c r="A92" s="38" t="s">
        <v>81</v>
      </c>
      <c r="B92" s="27"/>
      <c r="C92" s="27"/>
      <c r="D92" s="39" t="s">
        <v>122</v>
      </c>
      <c r="E92" s="43" t="s">
        <v>140</v>
      </c>
      <c r="F92" s="43" t="s">
        <v>140</v>
      </c>
      <c r="G92" s="16" t="s">
        <v>143</v>
      </c>
      <c r="H92" s="43" t="s">
        <v>140</v>
      </c>
      <c r="I92" s="43" t="s">
        <v>140</v>
      </c>
      <c r="J92" s="35"/>
      <c r="L92" s="2"/>
    </row>
    <row r="93" spans="1:12" ht="46.5" customHeight="1" x14ac:dyDescent="0.3">
      <c r="A93" s="38"/>
      <c r="B93" s="27"/>
      <c r="C93" s="44"/>
      <c r="D93" s="45" t="s">
        <v>141</v>
      </c>
      <c r="E93" s="34">
        <v>8</v>
      </c>
      <c r="F93" s="34">
        <v>8</v>
      </c>
      <c r="G93" s="16" t="s">
        <v>143</v>
      </c>
      <c r="H93" s="34">
        <v>76.900000000000006</v>
      </c>
      <c r="I93" s="34">
        <f>F93*H93*4</f>
        <v>2460.8000000000002</v>
      </c>
      <c r="J93" s="16" t="s">
        <v>123</v>
      </c>
      <c r="L93" s="2"/>
    </row>
    <row r="94" spans="1:12" ht="46.5" customHeight="1" x14ac:dyDescent="0.3">
      <c r="A94" s="38"/>
      <c r="B94" s="27"/>
      <c r="C94" s="44"/>
      <c r="D94" s="39" t="s">
        <v>142</v>
      </c>
      <c r="E94" s="34">
        <v>16</v>
      </c>
      <c r="F94" s="34">
        <v>16</v>
      </c>
      <c r="G94" s="16" t="s">
        <v>143</v>
      </c>
      <c r="H94" s="34">
        <v>26</v>
      </c>
      <c r="I94" s="34">
        <f>F94*H94*4</f>
        <v>1664</v>
      </c>
      <c r="J94" s="16" t="s">
        <v>123</v>
      </c>
      <c r="L94" s="2"/>
    </row>
    <row r="95" spans="1:12" ht="18.75" x14ac:dyDescent="0.25">
      <c r="A95" s="9" t="s">
        <v>25</v>
      </c>
      <c r="B95" s="5"/>
      <c r="C95" s="4"/>
      <c r="D95" s="4" t="s">
        <v>77</v>
      </c>
      <c r="E95" s="43" t="s">
        <v>140</v>
      </c>
      <c r="F95" s="43" t="s">
        <v>140</v>
      </c>
      <c r="G95" s="17" t="s">
        <v>55</v>
      </c>
      <c r="H95" s="43" t="s">
        <v>140</v>
      </c>
      <c r="I95" s="43" t="s">
        <v>140</v>
      </c>
      <c r="J95" s="5"/>
      <c r="L95" s="2"/>
    </row>
    <row r="96" spans="1:12" ht="47.25" x14ac:dyDescent="0.25">
      <c r="A96" s="9" t="s">
        <v>26</v>
      </c>
      <c r="B96" s="5"/>
      <c r="C96" s="4"/>
      <c r="D96" s="18" t="s">
        <v>28</v>
      </c>
      <c r="E96" s="43" t="s">
        <v>140</v>
      </c>
      <c r="F96" s="43" t="s">
        <v>140</v>
      </c>
      <c r="G96" s="17" t="s">
        <v>55</v>
      </c>
      <c r="H96" s="43" t="s">
        <v>140</v>
      </c>
      <c r="I96" s="43" t="s">
        <v>140</v>
      </c>
      <c r="J96" s="5"/>
      <c r="L96" s="2"/>
    </row>
    <row r="97" spans="1:12" ht="31.5" x14ac:dyDescent="0.25">
      <c r="A97" s="9" t="s">
        <v>27</v>
      </c>
      <c r="B97" s="5"/>
      <c r="C97" s="4"/>
      <c r="D97" s="18" t="s">
        <v>76</v>
      </c>
      <c r="E97" s="43" t="s">
        <v>140</v>
      </c>
      <c r="F97" s="43" t="s">
        <v>140</v>
      </c>
      <c r="G97" s="17" t="s">
        <v>55</v>
      </c>
      <c r="H97" s="43" t="s">
        <v>140</v>
      </c>
      <c r="I97" s="43" t="s">
        <v>140</v>
      </c>
      <c r="J97" s="5"/>
      <c r="L97" s="2"/>
    </row>
    <row r="98" spans="1:12" ht="18.75" x14ac:dyDescent="0.25">
      <c r="A98" s="60"/>
      <c r="B98" s="25"/>
      <c r="C98" s="25"/>
      <c r="D98" s="33"/>
      <c r="E98" s="59"/>
      <c r="F98" s="59"/>
      <c r="G98" s="14"/>
      <c r="H98" s="62"/>
      <c r="I98" s="62">
        <f>SUM(I93:I97)</f>
        <v>4124.8</v>
      </c>
      <c r="J98" s="63"/>
      <c r="L98" s="2"/>
    </row>
    <row r="99" spans="1:12" ht="18.75" x14ac:dyDescent="0.3">
      <c r="A99" s="49" t="s">
        <v>86</v>
      </c>
      <c r="B99" s="50"/>
      <c r="C99" s="50"/>
      <c r="D99" s="50"/>
      <c r="E99" s="50"/>
      <c r="F99" s="50"/>
      <c r="G99" s="51"/>
      <c r="H99" s="2"/>
      <c r="I99" s="2"/>
      <c r="J99" s="2"/>
      <c r="K99" s="2"/>
      <c r="L99" s="2"/>
    </row>
    <row r="100" spans="1:12" ht="48" x14ac:dyDescent="0.3">
      <c r="A100" s="6" t="s">
        <v>67</v>
      </c>
      <c r="B100" s="6"/>
      <c r="C100" s="4"/>
      <c r="D100" s="18" t="s">
        <v>87</v>
      </c>
      <c r="E100" s="43" t="s">
        <v>140</v>
      </c>
      <c r="F100" s="43" t="s">
        <v>140</v>
      </c>
      <c r="G100" s="16" t="s">
        <v>30</v>
      </c>
      <c r="H100" s="43" t="s">
        <v>140</v>
      </c>
      <c r="I100" s="43" t="s">
        <v>140</v>
      </c>
      <c r="J100" s="5"/>
      <c r="L100" s="2"/>
    </row>
    <row r="101" spans="1:12" ht="32.25" x14ac:dyDescent="0.3">
      <c r="A101" s="31"/>
      <c r="B101" s="32"/>
      <c r="C101" s="25"/>
      <c r="D101" s="33" t="s">
        <v>116</v>
      </c>
      <c r="E101" s="41">
        <v>1</v>
      </c>
      <c r="F101" s="16">
        <v>1</v>
      </c>
      <c r="G101" s="16" t="s">
        <v>117</v>
      </c>
      <c r="H101" s="16">
        <v>1775</v>
      </c>
      <c r="I101" s="16">
        <f>F101*H101</f>
        <v>1775</v>
      </c>
      <c r="J101" s="42" t="s">
        <v>125</v>
      </c>
      <c r="L101" s="2"/>
    </row>
    <row r="102" spans="1:12" ht="18.75" x14ac:dyDescent="0.3">
      <c r="A102" s="6"/>
      <c r="B102" s="6"/>
      <c r="C102" s="5"/>
      <c r="D102" s="64"/>
      <c r="E102" s="41"/>
      <c r="F102" s="16"/>
      <c r="G102" s="16"/>
      <c r="H102" s="16"/>
      <c r="I102" s="16">
        <f>SUM(I101)</f>
        <v>1775</v>
      </c>
      <c r="J102" s="42"/>
      <c r="L102" s="2"/>
    </row>
    <row r="103" spans="1:12" ht="18.75" x14ac:dyDescent="0.3">
      <c r="A103" s="49" t="s">
        <v>103</v>
      </c>
      <c r="B103" s="50"/>
      <c r="C103" s="50"/>
      <c r="D103" s="50"/>
      <c r="E103" s="50"/>
      <c r="F103" s="50"/>
      <c r="G103" s="51"/>
      <c r="H103" s="49"/>
      <c r="I103" s="50"/>
      <c r="J103" s="50"/>
      <c r="L103" s="2"/>
    </row>
    <row r="104" spans="1:12" ht="18.75" x14ac:dyDescent="0.3">
      <c r="A104" s="38" t="s">
        <v>129</v>
      </c>
      <c r="B104" s="17"/>
      <c r="C104" s="17"/>
      <c r="D104" s="17"/>
      <c r="E104" s="17"/>
      <c r="F104" s="17"/>
      <c r="G104" s="17"/>
      <c r="H104" s="17"/>
      <c r="I104" s="17"/>
      <c r="J104" s="17"/>
      <c r="L104" s="2"/>
    </row>
    <row r="105" spans="1:12" ht="15.75" x14ac:dyDescent="0.25">
      <c r="A105" s="65" t="s">
        <v>165</v>
      </c>
      <c r="B105" s="28"/>
      <c r="C105" s="28"/>
      <c r="D105" s="5"/>
      <c r="E105" s="5"/>
      <c r="F105" s="28"/>
      <c r="G105" s="28"/>
      <c r="H105" s="28"/>
      <c r="I105" s="66">
        <f>I20+I60+I72+I79+I87+I98+I102</f>
        <v>56006.68</v>
      </c>
      <c r="J105" s="28"/>
      <c r="K105" s="2"/>
      <c r="L105" s="2"/>
    </row>
    <row r="106" spans="1:12" ht="99.75" customHeight="1" x14ac:dyDescent="0.25">
      <c r="A106" s="46" t="s">
        <v>111</v>
      </c>
      <c r="B106" s="46"/>
      <c r="C106" s="46"/>
      <c r="D106" s="46"/>
      <c r="E106" s="46"/>
      <c r="F106" s="46"/>
      <c r="G106" s="46"/>
      <c r="H106" s="46"/>
      <c r="I106" s="46"/>
      <c r="J106" s="46"/>
      <c r="K106" s="2"/>
      <c r="L106" s="2"/>
    </row>
    <row r="107" spans="1:12" ht="15.75" x14ac:dyDescent="0.25">
      <c r="A107" s="2"/>
      <c r="B107" s="2"/>
      <c r="C107" s="2"/>
      <c r="D107" s="19"/>
      <c r="E107" s="19"/>
      <c r="F107" s="2"/>
      <c r="G107" s="2"/>
      <c r="H107" s="2"/>
      <c r="I107" s="2"/>
      <c r="J107" s="2"/>
      <c r="K107" s="2"/>
      <c r="L107" s="2"/>
    </row>
    <row r="108" spans="1:12" ht="15.75" x14ac:dyDescent="0.25">
      <c r="A108" s="2"/>
      <c r="B108" s="2"/>
      <c r="C108" s="2"/>
      <c r="D108" s="19"/>
      <c r="E108" s="19"/>
      <c r="F108" s="2"/>
      <c r="G108" s="2"/>
      <c r="H108" s="2"/>
      <c r="I108" s="2"/>
      <c r="J108" s="2"/>
      <c r="K108" s="2"/>
      <c r="L108" s="2"/>
    </row>
    <row r="109" spans="1:12" ht="15.75" x14ac:dyDescent="0.25">
      <c r="A109" s="2"/>
      <c r="B109" s="2"/>
      <c r="C109" s="2"/>
      <c r="D109" s="19"/>
      <c r="E109" s="19"/>
      <c r="F109" s="2"/>
      <c r="G109" s="2"/>
      <c r="H109" s="2"/>
      <c r="I109" s="2"/>
      <c r="J109" s="2"/>
      <c r="K109" s="2"/>
      <c r="L109" s="2"/>
    </row>
    <row r="110" spans="1:12" ht="15.75" x14ac:dyDescent="0.25">
      <c r="A110" s="2"/>
      <c r="B110" s="2"/>
      <c r="C110" s="2"/>
      <c r="D110" s="19"/>
      <c r="E110" s="19"/>
      <c r="F110" s="2"/>
      <c r="G110" s="2"/>
      <c r="H110" s="2"/>
      <c r="I110" s="2"/>
      <c r="J110" s="2"/>
      <c r="K110" s="2"/>
      <c r="L110" s="2"/>
    </row>
    <row r="111" spans="1:12" ht="15.75" x14ac:dyDescent="0.25">
      <c r="A111" s="2"/>
      <c r="B111" s="2"/>
      <c r="C111" s="2"/>
      <c r="D111" s="19"/>
      <c r="E111" s="19"/>
      <c r="F111" s="2"/>
      <c r="G111" s="2"/>
      <c r="H111" s="2"/>
      <c r="I111" s="2"/>
      <c r="J111" s="2"/>
      <c r="K111" s="2"/>
      <c r="L111" s="2"/>
    </row>
    <row r="112" spans="1:12" ht="15.75" x14ac:dyDescent="0.25">
      <c r="A112" s="2"/>
      <c r="B112" s="2"/>
      <c r="C112" s="2"/>
      <c r="D112" s="19"/>
      <c r="E112" s="19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19"/>
      <c r="E113" s="19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9"/>
      <c r="E114" s="19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9"/>
      <c r="E115" s="19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19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9"/>
      <c r="E127" s="1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9"/>
      <c r="E128" s="19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9"/>
      <c r="E132" s="19"/>
      <c r="F132" s="2"/>
      <c r="G132" s="2"/>
      <c r="H132" s="2"/>
      <c r="I132" s="2"/>
      <c r="J132" s="2"/>
      <c r="K132" s="2"/>
      <c r="L132" s="2"/>
    </row>
  </sheetData>
  <mergeCells count="16">
    <mergeCell ref="A106:J106"/>
    <mergeCell ref="A2:J2"/>
    <mergeCell ref="A103:G103"/>
    <mergeCell ref="H103:J103"/>
    <mergeCell ref="I1:J1"/>
    <mergeCell ref="A65:G65"/>
    <mergeCell ref="A80:G80"/>
    <mergeCell ref="A99:G99"/>
    <mergeCell ref="A37:G37"/>
    <mergeCell ref="A21:G21"/>
    <mergeCell ref="A5:G5"/>
    <mergeCell ref="A88:G88"/>
    <mergeCell ref="A50:G50"/>
    <mergeCell ref="A61:G61"/>
    <mergeCell ref="A73:G73"/>
    <mergeCell ref="A91:G91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2023-03-06T11:04:57Z</dcterms:modified>
</cp:coreProperties>
</file>