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58" i="1" l="1"/>
  <c r="I24" i="1"/>
  <c r="I29" i="1"/>
  <c r="I101" i="1"/>
  <c r="I104" i="1" l="1"/>
  <c r="I34" i="1"/>
  <c r="I33" i="1"/>
  <c r="I57" i="1"/>
  <c r="I56" i="1"/>
  <c r="I49" i="1"/>
  <c r="I71" i="1" l="1"/>
  <c r="I69" i="1"/>
  <c r="I64" i="1"/>
  <c r="I32" i="1"/>
  <c r="I99" i="1" l="1"/>
  <c r="I76" i="1"/>
  <c r="I100" i="1"/>
  <c r="I102" i="1"/>
  <c r="I70" i="1"/>
  <c r="I73" i="1" s="1"/>
  <c r="I50" i="1"/>
  <c r="I65" i="1"/>
  <c r="I60" i="1"/>
  <c r="I59" i="1"/>
  <c r="I52" i="1"/>
  <c r="I51" i="1"/>
  <c r="I46" i="1"/>
  <c r="I63" i="1" l="1"/>
  <c r="I44" i="1"/>
  <c r="I68" i="1"/>
  <c r="I48" i="1"/>
  <c r="I47" i="1"/>
  <c r="I82" i="1"/>
  <c r="I78" i="1"/>
  <c r="I74" i="1"/>
  <c r="I80" i="1"/>
  <c r="I55" i="1" l="1"/>
  <c r="I83" i="1"/>
  <c r="I98" i="1"/>
  <c r="I97" i="1"/>
  <c r="I96" i="1"/>
  <c r="I87" i="1"/>
  <c r="I91" i="1" s="1"/>
  <c r="I85" i="1"/>
  <c r="I86" i="1" s="1"/>
  <c r="I105" i="1"/>
  <c r="I106" i="1" l="1"/>
  <c r="I107" i="1" s="1"/>
</calcChain>
</file>

<file path=xl/sharedStrings.xml><?xml version="1.0" encoding="utf-8"?>
<sst xmlns="http://schemas.openxmlformats.org/spreadsheetml/2006/main" count="505" uniqueCount="183">
  <si>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</si>
  <si>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</si>
  <si>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</si>
  <si>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</si>
  <si>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</si>
  <si>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</si>
  <si>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</si>
  <si>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</si>
  <si>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</si>
  <si>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</si>
  <si>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</si>
  <si>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</si>
  <si>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</si>
  <si>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</si>
  <si>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</si>
  <si>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</si>
  <si>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</si>
  <si>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</si>
  <si>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</si>
  <si>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</si>
  <si>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</si>
  <si>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</si>
  <si>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</si>
  <si>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</si>
  <si>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</si>
  <si>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</si>
  <si>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</si>
  <si>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</si>
  <si>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</si>
  <si>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</si>
  <si>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</si>
  <si>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</si>
  <si>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</si>
  <si>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</si>
  <si>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</si>
  <si>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</si>
  <si>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</si>
  <si>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</si>
  <si>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</si>
  <si>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</si>
  <si>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</si>
  <si>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</si>
  <si>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</si>
  <si>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</si>
  <si>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</si>
  <si>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</si>
  <si>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</si>
  <si>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</si>
  <si>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</si>
  <si>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</si>
  <si>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</si>
  <si>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</si>
  <si>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</si>
  <si>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</si>
  <si>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</si>
  <si>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</si>
  <si>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</si>
  <si>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</si>
  <si>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</si>
  <si>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</si>
  <si>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</si>
  <si>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</si>
  <si>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</si>
  <si>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</si>
  <si>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</si>
  <si>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</si>
  <si>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</si>
  <si>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</si>
  <si>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</si>
  <si>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</si>
  <si>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</si>
  <si>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</si>
  <si>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</si>
  <si>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</si>
  <si>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</si>
  <si>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</si>
  <si>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</si>
  <si>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</si>
  <si>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</si>
  <si>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</si>
  <si>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</si>
  <si>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</si>
  <si>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</si>
  <si>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</si>
  <si>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</si>
  <si>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</si>
  <si>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</si>
  <si>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</si>
  <si>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</si>
  <si>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</si>
  <si>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</si>
  <si>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</si>
  <si>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</si>
  <si>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</si>
  <si>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</si>
  <si>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</si>
  <si>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</si>
  <si>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</si>
  <si>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</si>
  <si>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</si>
  <si>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</si>
  <si>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</si>
  <si>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</si>
  <si>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</si>
  <si>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</si>
  <si>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</si>
  <si>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</si>
  <si>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</si>
  <si>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</si>
  <si>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</si>
  <si>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</si>
  <si>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</si>
  <si>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</si>
  <si>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</si>
  <si>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</si>
  <si>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</si>
  <si>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</si>
  <si>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</si>
  <si>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</si>
  <si>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</si>
  <si>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</si>
  <si>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</si>
  <si>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</si>
  <si>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</si>
  <si>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</si>
  <si>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</si>
  <si>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</si>
  <si>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</si>
  <si>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</si>
  <si>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</si>
  <si>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</si>
  <si>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</si>
  <si>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</si>
  <si>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</si>
  <si>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</si>
  <si>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</si>
  <si>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</si>
  <si>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</si>
  <si>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</si>
  <si>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</si>
  <si>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</si>
  <si>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</si>
  <si>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</si>
  <si>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</si>
  <si>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</si>
  <si>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</si>
  <si>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</si>
  <si>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</si>
  <si>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</si>
  <si>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</si>
  <si>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прокладка внутренних трубпроводов водоснабжения и отопления из полипропиленовых труб:диам. 40мм</t>
  </si>
  <si>
    <t>1 коробка</t>
  </si>
  <si>
    <t>демонтаж и монтаж дверей металлических тамбурных</t>
  </si>
  <si>
    <t>ремонт дверей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</si>
  <si>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</si>
  <si>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</si>
  <si>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</si>
  <si>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</si>
  <si>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1 квартал</t>
  </si>
  <si>
    <t>1,3,4квартал</t>
  </si>
  <si>
    <t>смена кранов шаровых диам. 15,32мм</t>
  </si>
  <si>
    <t>ремонт групповых щитков на лестничной клетке со сменой автоматов</t>
  </si>
  <si>
    <t>смена электросчетчиков</t>
  </si>
  <si>
    <t>водоотлив из подвала электрическими насосами</t>
  </si>
  <si>
    <t>обслуживание пожарной сигнализации</t>
  </si>
  <si>
    <t>МОП</t>
  </si>
  <si>
    <t>услуги видеонаблюдения</t>
  </si>
  <si>
    <t>контейнер ТКО-0,4м3 с крышкой</t>
  </si>
  <si>
    <t>ремонт платы лифта ПУ-1 подъезда №1</t>
  </si>
  <si>
    <t>установка насоса</t>
  </si>
  <si>
    <t>укрепление оконных и дверных коробок</t>
  </si>
  <si>
    <t>разборка покрытий из линолеума</t>
  </si>
  <si>
    <t>устройство покрытий из линолеума насухо</t>
  </si>
  <si>
    <t>укладка влаговпитывающих ковриков</t>
  </si>
  <si>
    <t>очистка козырьков от снега</t>
  </si>
  <si>
    <t>выезд альпиниста на проведение работ по герметизации отливов,трещин кв 56</t>
  </si>
  <si>
    <t>смена сгонов у трубопроводов диаметром до 32мм</t>
  </si>
  <si>
    <t>сгон</t>
  </si>
  <si>
    <t>врезка в действующин внутренние сети трубопроводов водоснабжения и отопления диам. 25мм</t>
  </si>
  <si>
    <t>врезка</t>
  </si>
  <si>
    <t>прокладка внутренних трубпроводов водоснабжения и отопления из полипропиленовых труб:диам. 25мм</t>
  </si>
  <si>
    <t xml:space="preserve">
Отчет о выполнении работ по текущему ремонту общего имущества 
в многоквартирном доме по адресу: г.Щёлково, ул.Комсомольская. дом 24   на 2022 г.
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</si>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</sst>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D100" zoomScaleNormal="100" workbookViewId="0">
      <selection activeCell="I32" sqref="I3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5" t="s">
        <v>98</v>
      </c>
      <c r="J1" s="55"/>
    </row>
    <row r="2" spans="1:12" ht="70.5" customHeight="1" x14ac:dyDescent="0.25">
      <c r="A2" s="50" t="s">
        <v>181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6" t="s">
        <v>89</v>
      </c>
      <c r="B4" s="57"/>
      <c r="C4" s="57"/>
      <c r="D4" s="57"/>
      <c r="E4" s="57"/>
      <c r="F4" s="57"/>
      <c r="G4" s="58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2" t="s">
        <v>144</v>
      </c>
      <c r="F5" s="42" t="s">
        <v>144</v>
      </c>
      <c r="G5" s="13" t="s">
        <v>115</v>
      </c>
      <c r="H5" s="42" t="s">
        <v>144</v>
      </c>
      <c r="I5" s="42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144</v>
      </c>
      <c r="F6" s="42" t="s">
        <v>144</v>
      </c>
      <c r="G6" s="13" t="s">
        <v>115</v>
      </c>
      <c r="H6" s="42" t="s">
        <v>144</v>
      </c>
      <c r="I6" s="42" t="s">
        <v>144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144</v>
      </c>
      <c r="F7" s="42" t="s">
        <v>144</v>
      </c>
      <c r="G7" s="13" t="s">
        <v>30</v>
      </c>
      <c r="H7" s="42" t="s">
        <v>144</v>
      </c>
      <c r="I7" s="42" t="s">
        <v>144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144</v>
      </c>
      <c r="F8" s="42" t="s">
        <v>144</v>
      </c>
      <c r="G8" s="13" t="s">
        <v>30</v>
      </c>
      <c r="H8" s="42" t="s">
        <v>144</v>
      </c>
      <c r="I8" s="42" t="s">
        <v>144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144</v>
      </c>
      <c r="F9" s="42" t="s">
        <v>144</v>
      </c>
      <c r="G9" s="13" t="s">
        <v>30</v>
      </c>
      <c r="H9" s="42" t="s">
        <v>144</v>
      </c>
      <c r="I9" s="42" t="s">
        <v>144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144</v>
      </c>
      <c r="F10" s="42" t="s">
        <v>144</v>
      </c>
      <c r="G10" s="13" t="s">
        <v>30</v>
      </c>
      <c r="H10" s="42" t="s">
        <v>144</v>
      </c>
      <c r="I10" s="42" t="s">
        <v>144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144</v>
      </c>
      <c r="F11" s="42" t="s">
        <v>144</v>
      </c>
      <c r="G11" s="13" t="s">
        <v>31</v>
      </c>
      <c r="H11" s="42" t="s">
        <v>144</v>
      </c>
      <c r="I11" s="42" t="s">
        <v>144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144</v>
      </c>
      <c r="F12" s="42" t="s">
        <v>144</v>
      </c>
      <c r="G12" s="14" t="s">
        <v>31</v>
      </c>
      <c r="H12" s="42" t="s">
        <v>144</v>
      </c>
      <c r="I12" s="42" t="s">
        <v>144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144</v>
      </c>
      <c r="F13" s="42" t="s">
        <v>144</v>
      </c>
      <c r="G13" s="13" t="s">
        <v>30</v>
      </c>
      <c r="H13" s="42" t="s">
        <v>144</v>
      </c>
      <c r="I13" s="42" t="s">
        <v>144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144</v>
      </c>
      <c r="F14" s="42" t="s">
        <v>144</v>
      </c>
      <c r="G14" s="13" t="s">
        <v>30</v>
      </c>
      <c r="H14" s="42" t="s">
        <v>144</v>
      </c>
      <c r="I14" s="42" t="s">
        <v>144</v>
      </c>
      <c r="J14" s="5"/>
      <c r="K14" s="2"/>
      <c r="L14" s="2"/>
    </row>
    <row r="15" spans="1:12" ht="18.75" x14ac:dyDescent="0.3">
      <c r="A15" s="56" t="s">
        <v>57</v>
      </c>
      <c r="B15" s="57"/>
      <c r="C15" s="57"/>
      <c r="D15" s="57"/>
      <c r="E15" s="57"/>
      <c r="F15" s="57"/>
      <c r="G15" s="58"/>
      <c r="H15" s="14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97</v>
      </c>
      <c r="E16" s="42" t="s">
        <v>144</v>
      </c>
      <c r="F16" s="42" t="s">
        <v>144</v>
      </c>
      <c r="G16" s="14" t="s">
        <v>55</v>
      </c>
      <c r="H16" s="42" t="s">
        <v>144</v>
      </c>
      <c r="I16" s="42" t="s">
        <v>144</v>
      </c>
      <c r="J16" s="5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42" t="s">
        <v>144</v>
      </c>
      <c r="F17" s="42" t="s">
        <v>144</v>
      </c>
      <c r="G17" s="14" t="s">
        <v>54</v>
      </c>
      <c r="H17" s="42" t="s">
        <v>144</v>
      </c>
      <c r="I17" s="42" t="s">
        <v>144</v>
      </c>
      <c r="J17" s="5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2" t="s">
        <v>144</v>
      </c>
      <c r="F18" s="42" t="s">
        <v>144</v>
      </c>
      <c r="G18" s="14" t="s">
        <v>54</v>
      </c>
      <c r="H18" s="42" t="s">
        <v>144</v>
      </c>
      <c r="I18" s="42" t="s">
        <v>144</v>
      </c>
      <c r="J18" s="5"/>
      <c r="K18" s="2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42" t="s">
        <v>144</v>
      </c>
      <c r="F19" s="42" t="s">
        <v>144</v>
      </c>
      <c r="G19" s="14" t="s">
        <v>54</v>
      </c>
      <c r="H19" s="42" t="s">
        <v>144</v>
      </c>
      <c r="I19" s="42" t="s">
        <v>144</v>
      </c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40</v>
      </c>
      <c r="E20" s="42" t="s">
        <v>144</v>
      </c>
      <c r="F20" s="42" t="s">
        <v>144</v>
      </c>
      <c r="G20" s="14" t="s">
        <v>54</v>
      </c>
      <c r="H20" s="42" t="s">
        <v>144</v>
      </c>
      <c r="I20" s="42" t="s">
        <v>144</v>
      </c>
      <c r="J20" s="5"/>
      <c r="K20" s="2"/>
      <c r="L20" s="2"/>
    </row>
    <row r="21" spans="1:12" ht="18.75" x14ac:dyDescent="0.3">
      <c r="A21" s="6" t="s">
        <v>8</v>
      </c>
      <c r="B21" s="5"/>
      <c r="C21" s="4"/>
      <c r="D21" s="4" t="s">
        <v>32</v>
      </c>
      <c r="E21" s="42" t="s">
        <v>144</v>
      </c>
      <c r="F21" s="42" t="s">
        <v>144</v>
      </c>
      <c r="G21" s="13" t="s">
        <v>30</v>
      </c>
      <c r="H21" s="42" t="s">
        <v>144</v>
      </c>
      <c r="I21" s="42" t="s">
        <v>144</v>
      </c>
      <c r="J21" s="5"/>
      <c r="K21" s="2"/>
      <c r="L21" s="2"/>
    </row>
    <row r="22" spans="1:12" ht="24.75" customHeight="1" x14ac:dyDescent="0.3">
      <c r="A22" s="6" t="s">
        <v>12</v>
      </c>
      <c r="B22" s="5"/>
      <c r="C22" s="4"/>
      <c r="D22" s="15" t="s">
        <v>41</v>
      </c>
      <c r="E22" s="42" t="s">
        <v>144</v>
      </c>
      <c r="F22" s="42" t="s">
        <v>144</v>
      </c>
      <c r="G22" s="14" t="s">
        <v>54</v>
      </c>
      <c r="H22" s="42" t="s">
        <v>144</v>
      </c>
      <c r="I22" s="42" t="s">
        <v>144</v>
      </c>
      <c r="J22" s="5"/>
      <c r="K22" s="2"/>
      <c r="L22" s="2"/>
    </row>
    <row r="23" spans="1:12" ht="18.75" x14ac:dyDescent="0.3">
      <c r="A23" s="6" t="s">
        <v>56</v>
      </c>
      <c r="B23" s="5"/>
      <c r="C23" s="4"/>
      <c r="D23" s="15" t="s">
        <v>145</v>
      </c>
      <c r="E23" s="42" t="s">
        <v>144</v>
      </c>
      <c r="F23" s="42" t="s">
        <v>144</v>
      </c>
      <c r="G23" s="14" t="s">
        <v>30</v>
      </c>
      <c r="H23" s="42" t="s">
        <v>144</v>
      </c>
      <c r="I23" s="42" t="s">
        <v>144</v>
      </c>
      <c r="J23" s="13"/>
      <c r="L23" s="2"/>
    </row>
    <row r="24" spans="1:12" ht="32.25" x14ac:dyDescent="0.3">
      <c r="A24" s="6"/>
      <c r="B24" s="5"/>
      <c r="C24" s="4"/>
      <c r="D24" s="15" t="s">
        <v>175</v>
      </c>
      <c r="E24" s="42">
        <v>1</v>
      </c>
      <c r="F24" s="42">
        <v>1</v>
      </c>
      <c r="G24" s="14" t="s">
        <v>149</v>
      </c>
      <c r="H24" s="42">
        <v>12000</v>
      </c>
      <c r="I24" s="42">
        <f>F24*H24</f>
        <v>12000</v>
      </c>
      <c r="J24" s="13" t="s">
        <v>123</v>
      </c>
      <c r="L24" s="2"/>
    </row>
    <row r="25" spans="1:12" ht="32.25" x14ac:dyDescent="0.3">
      <c r="A25" s="6" t="s">
        <v>58</v>
      </c>
      <c r="B25" s="5"/>
      <c r="C25" s="4"/>
      <c r="D25" s="15" t="s">
        <v>96</v>
      </c>
      <c r="E25" s="42" t="s">
        <v>144</v>
      </c>
      <c r="F25" s="42" t="s">
        <v>144</v>
      </c>
      <c r="G25" s="14" t="s">
        <v>54</v>
      </c>
      <c r="H25" s="42" t="s">
        <v>144</v>
      </c>
      <c r="I25" s="42" t="s">
        <v>144</v>
      </c>
      <c r="J25" s="5"/>
      <c r="L25" s="2"/>
    </row>
    <row r="26" spans="1:12" ht="32.25" x14ac:dyDescent="0.3">
      <c r="A26" s="6" t="s">
        <v>14</v>
      </c>
      <c r="B26" s="5"/>
      <c r="C26" s="4"/>
      <c r="D26" s="15" t="s">
        <v>95</v>
      </c>
      <c r="E26" s="42" t="s">
        <v>144</v>
      </c>
      <c r="F26" s="42" t="s">
        <v>144</v>
      </c>
      <c r="G26" s="14" t="s">
        <v>55</v>
      </c>
      <c r="H26" s="42" t="s">
        <v>144</v>
      </c>
      <c r="I26" s="42" t="s">
        <v>144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2" t="s">
        <v>144</v>
      </c>
      <c r="F27" s="42" t="s">
        <v>144</v>
      </c>
      <c r="G27" s="14" t="s">
        <v>55</v>
      </c>
      <c r="H27" s="42" t="s">
        <v>144</v>
      </c>
      <c r="I27" s="42" t="s">
        <v>144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2" t="s">
        <v>144</v>
      </c>
      <c r="F28" s="42" t="s">
        <v>144</v>
      </c>
      <c r="G28" s="14" t="s">
        <v>54</v>
      </c>
      <c r="H28" s="42" t="s">
        <v>144</v>
      </c>
      <c r="I28" s="42" t="s">
        <v>144</v>
      </c>
      <c r="J28" s="5"/>
      <c r="L28" s="2"/>
    </row>
    <row r="29" spans="1:12" ht="18.75" x14ac:dyDescent="0.3">
      <c r="A29" s="6"/>
      <c r="B29" s="5"/>
      <c r="C29" s="4"/>
      <c r="D29" s="4" t="s">
        <v>174</v>
      </c>
      <c r="E29" s="42">
        <v>8</v>
      </c>
      <c r="F29" s="42">
        <v>8</v>
      </c>
      <c r="G29" s="14" t="s">
        <v>115</v>
      </c>
      <c r="H29" s="42">
        <v>32.75</v>
      </c>
      <c r="I29" s="42">
        <f>F29*H29</f>
        <v>262</v>
      </c>
      <c r="J29" s="13" t="s">
        <v>123</v>
      </c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2" t="s">
        <v>144</v>
      </c>
      <c r="F30" s="42" t="s">
        <v>144</v>
      </c>
      <c r="G30" s="13" t="s">
        <v>30</v>
      </c>
      <c r="H30" s="42" t="s">
        <v>144</v>
      </c>
      <c r="I30" s="42" t="s">
        <v>144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2" t="s">
        <v>144</v>
      </c>
      <c r="F31" s="42" t="s">
        <v>144</v>
      </c>
      <c r="G31" s="14" t="s">
        <v>55</v>
      </c>
      <c r="H31" s="42" t="s">
        <v>144</v>
      </c>
      <c r="I31" s="42" t="s">
        <v>144</v>
      </c>
      <c r="J31" s="5"/>
      <c r="L31" s="2"/>
    </row>
    <row r="32" spans="1:12" ht="24" customHeight="1" x14ac:dyDescent="0.3">
      <c r="A32" s="56" t="s">
        <v>87</v>
      </c>
      <c r="B32" s="57"/>
      <c r="C32" s="57"/>
      <c r="D32" s="57"/>
      <c r="E32" s="57"/>
      <c r="F32" s="57"/>
      <c r="G32" s="58"/>
      <c r="H32" s="14"/>
      <c r="I32" s="63">
        <f>SUM(I21:I31)</f>
        <v>12262</v>
      </c>
      <c r="J32" s="5"/>
      <c r="L32" s="2"/>
    </row>
    <row r="33" spans="1:12" ht="32.25" customHeight="1" x14ac:dyDescent="0.3">
      <c r="A33" s="6" t="s">
        <v>50</v>
      </c>
      <c r="B33" s="5"/>
      <c r="C33" s="4"/>
      <c r="D33" s="15" t="s">
        <v>101</v>
      </c>
      <c r="E33" s="46">
        <v>2</v>
      </c>
      <c r="F33" s="46">
        <v>2</v>
      </c>
      <c r="G33" s="47" t="s">
        <v>55</v>
      </c>
      <c r="H33" s="47">
        <v>1210.5</v>
      </c>
      <c r="I33" s="47">
        <f>F33*H33</f>
        <v>2421</v>
      </c>
      <c r="J33" s="13" t="s">
        <v>120</v>
      </c>
      <c r="L33" s="2"/>
    </row>
    <row r="34" spans="1:12" ht="32.25" customHeight="1" x14ac:dyDescent="0.3">
      <c r="A34" s="6"/>
      <c r="B34" s="5"/>
      <c r="C34" s="4"/>
      <c r="D34" s="15" t="s">
        <v>170</v>
      </c>
      <c r="E34" s="48">
        <v>1</v>
      </c>
      <c r="F34" s="49">
        <v>1</v>
      </c>
      <c r="G34" s="47" t="s">
        <v>151</v>
      </c>
      <c r="H34" s="49">
        <v>189</v>
      </c>
      <c r="I34" s="49">
        <f>F34*H34</f>
        <v>189</v>
      </c>
      <c r="J34" s="13" t="s">
        <v>120</v>
      </c>
      <c r="L34" s="2"/>
    </row>
    <row r="35" spans="1:12" ht="32.25" customHeight="1" x14ac:dyDescent="0.3">
      <c r="A35" s="6"/>
      <c r="B35" s="5"/>
      <c r="C35" s="4"/>
      <c r="D35" s="15" t="s">
        <v>152</v>
      </c>
      <c r="E35" s="42" t="s">
        <v>144</v>
      </c>
      <c r="F35" s="42" t="s">
        <v>144</v>
      </c>
      <c r="G35" s="47" t="s">
        <v>31</v>
      </c>
      <c r="H35" s="42" t="s">
        <v>144</v>
      </c>
      <c r="I35" s="42" t="s">
        <v>144</v>
      </c>
      <c r="J35" s="13"/>
      <c r="L35" s="2"/>
    </row>
    <row r="36" spans="1:12" ht="32.25" customHeight="1" x14ac:dyDescent="0.3">
      <c r="A36" s="6"/>
      <c r="B36" s="5"/>
      <c r="C36" s="4"/>
      <c r="D36" s="15" t="s">
        <v>153</v>
      </c>
      <c r="E36" s="42" t="s">
        <v>144</v>
      </c>
      <c r="F36" s="42" t="s">
        <v>144</v>
      </c>
      <c r="G36" s="47" t="s">
        <v>31</v>
      </c>
      <c r="H36" s="42" t="s">
        <v>144</v>
      </c>
      <c r="I36" s="42" t="s">
        <v>144</v>
      </c>
      <c r="J36" s="13"/>
      <c r="L36" s="2"/>
    </row>
    <row r="37" spans="1:12" ht="32.25" x14ac:dyDescent="0.3">
      <c r="A37" s="6" t="s">
        <v>51</v>
      </c>
      <c r="B37" s="5"/>
      <c r="C37" s="4"/>
      <c r="D37" s="15" t="s">
        <v>101</v>
      </c>
      <c r="E37" s="42" t="s">
        <v>144</v>
      </c>
      <c r="F37" s="42" t="s">
        <v>144</v>
      </c>
      <c r="G37" s="47" t="s">
        <v>55</v>
      </c>
      <c r="H37" s="42" t="s">
        <v>144</v>
      </c>
      <c r="I37" s="42" t="s">
        <v>144</v>
      </c>
      <c r="J37" s="13"/>
      <c r="L37" s="2"/>
    </row>
    <row r="38" spans="1:12" ht="32.25" x14ac:dyDescent="0.3">
      <c r="A38" s="6" t="s">
        <v>60</v>
      </c>
      <c r="B38" s="8"/>
      <c r="C38" s="4"/>
      <c r="D38" s="15" t="s">
        <v>47</v>
      </c>
      <c r="E38" s="42" t="s">
        <v>144</v>
      </c>
      <c r="F38" s="42" t="s">
        <v>144</v>
      </c>
      <c r="G38" s="14" t="s">
        <v>54</v>
      </c>
      <c r="H38" s="42" t="s">
        <v>144</v>
      </c>
      <c r="I38" s="42" t="s">
        <v>144</v>
      </c>
      <c r="J38" s="5"/>
      <c r="L38" s="2"/>
    </row>
    <row r="39" spans="1:12" ht="18.75" x14ac:dyDescent="0.3">
      <c r="A39" s="6" t="s">
        <v>62</v>
      </c>
      <c r="B39" s="5"/>
      <c r="C39" s="4"/>
      <c r="D39" s="15" t="s">
        <v>52</v>
      </c>
      <c r="E39" s="42" t="s">
        <v>144</v>
      </c>
      <c r="F39" s="42" t="s">
        <v>144</v>
      </c>
      <c r="G39" s="14" t="s">
        <v>54</v>
      </c>
      <c r="H39" s="42" t="s">
        <v>144</v>
      </c>
      <c r="I39" s="42" t="s">
        <v>144</v>
      </c>
      <c r="J39" s="5"/>
      <c r="L39" s="2"/>
    </row>
    <row r="40" spans="1:12" ht="32.25" x14ac:dyDescent="0.3">
      <c r="A40" s="6" t="s">
        <v>63</v>
      </c>
      <c r="B40" s="5"/>
      <c r="C40" s="4"/>
      <c r="D40" s="15" t="s">
        <v>65</v>
      </c>
      <c r="E40" s="42" t="s">
        <v>144</v>
      </c>
      <c r="F40" s="42" t="s">
        <v>144</v>
      </c>
      <c r="G40" s="13" t="s">
        <v>30</v>
      </c>
      <c r="H40" s="42" t="s">
        <v>144</v>
      </c>
      <c r="I40" s="42" t="s">
        <v>144</v>
      </c>
      <c r="J40" s="5"/>
      <c r="L40" s="2"/>
    </row>
    <row r="41" spans="1:12" ht="18.75" x14ac:dyDescent="0.3">
      <c r="A41" s="6" t="s">
        <v>59</v>
      </c>
      <c r="B41" s="8"/>
      <c r="C41" s="4"/>
      <c r="D41" s="4" t="s">
        <v>48</v>
      </c>
      <c r="E41" s="42" t="s">
        <v>144</v>
      </c>
      <c r="F41" s="42" t="s">
        <v>144</v>
      </c>
      <c r="G41" s="14" t="s">
        <v>54</v>
      </c>
      <c r="H41" s="42" t="s">
        <v>144</v>
      </c>
      <c r="I41" s="42" t="s">
        <v>144</v>
      </c>
      <c r="J41" s="5"/>
      <c r="L41" s="2"/>
    </row>
    <row r="42" spans="1:12" ht="24" customHeight="1" x14ac:dyDescent="0.3">
      <c r="A42" s="6" t="s">
        <v>61</v>
      </c>
      <c r="B42" s="8"/>
      <c r="C42" s="4"/>
      <c r="D42" s="4" t="s">
        <v>49</v>
      </c>
      <c r="E42" s="42" t="s">
        <v>144</v>
      </c>
      <c r="F42" s="42" t="s">
        <v>144</v>
      </c>
      <c r="G42" s="14" t="s">
        <v>54</v>
      </c>
      <c r="H42" s="42" t="s">
        <v>144</v>
      </c>
      <c r="I42" s="42" t="s">
        <v>144</v>
      </c>
      <c r="J42" s="5"/>
      <c r="L42" s="2"/>
    </row>
    <row r="43" spans="1:12" ht="18.75" x14ac:dyDescent="0.3">
      <c r="A43" s="6" t="s">
        <v>66</v>
      </c>
      <c r="B43" s="5"/>
      <c r="C43" s="4"/>
      <c r="D43" s="4" t="s">
        <v>94</v>
      </c>
      <c r="E43" s="42" t="s">
        <v>144</v>
      </c>
      <c r="F43" s="42" t="s">
        <v>144</v>
      </c>
      <c r="G43" s="14" t="s">
        <v>55</v>
      </c>
      <c r="H43" s="42" t="s">
        <v>144</v>
      </c>
      <c r="I43" s="42" t="s">
        <v>144</v>
      </c>
      <c r="J43" s="5"/>
      <c r="L43" s="2"/>
    </row>
    <row r="44" spans="1:12" ht="18.75" x14ac:dyDescent="0.3">
      <c r="A44" s="56" t="s">
        <v>68</v>
      </c>
      <c r="B44" s="57"/>
      <c r="C44" s="57"/>
      <c r="D44" s="57"/>
      <c r="E44" s="57"/>
      <c r="F44" s="57"/>
      <c r="G44" s="58"/>
      <c r="H44" s="18"/>
      <c r="I44" s="63">
        <f>SUM(I33:I43)</f>
        <v>2610</v>
      </c>
      <c r="J44" s="5"/>
      <c r="L44" s="2"/>
    </row>
    <row r="45" spans="1:12" ht="37.5" x14ac:dyDescent="0.25">
      <c r="A45" s="9" t="s">
        <v>29</v>
      </c>
      <c r="B45" s="8"/>
      <c r="C45" s="4"/>
      <c r="D45" s="15" t="s">
        <v>148</v>
      </c>
      <c r="E45" s="42" t="s">
        <v>144</v>
      </c>
      <c r="F45" s="42" t="s">
        <v>144</v>
      </c>
      <c r="G45" s="13" t="s">
        <v>55</v>
      </c>
      <c r="H45" s="42" t="s">
        <v>144</v>
      </c>
      <c r="I45" s="42" t="s">
        <v>144</v>
      </c>
      <c r="J45" s="13"/>
      <c r="L45" s="2"/>
    </row>
    <row r="46" spans="1:12" ht="46.5" customHeight="1" x14ac:dyDescent="0.25">
      <c r="A46" s="9" t="s">
        <v>93</v>
      </c>
      <c r="B46" s="8"/>
      <c r="C46" s="4"/>
      <c r="D46" s="43" t="s">
        <v>128</v>
      </c>
      <c r="E46" s="32">
        <v>1443</v>
      </c>
      <c r="F46" s="13">
        <v>1443</v>
      </c>
      <c r="G46" s="13" t="s">
        <v>115</v>
      </c>
      <c r="H46" s="13">
        <v>44.597999999999999</v>
      </c>
      <c r="I46" s="33">
        <f t="shared" ref="I46:I52" si="0">F46*H46</f>
        <v>64354.913999999997</v>
      </c>
      <c r="J46" s="13" t="s">
        <v>118</v>
      </c>
      <c r="L46" s="2"/>
    </row>
    <row r="47" spans="1:12" ht="46.5" customHeight="1" x14ac:dyDescent="0.25">
      <c r="A47" s="9"/>
      <c r="B47" s="8"/>
      <c r="C47" s="4"/>
      <c r="D47" s="15" t="s">
        <v>113</v>
      </c>
      <c r="E47" s="32">
        <v>2332</v>
      </c>
      <c r="F47" s="13">
        <v>2332</v>
      </c>
      <c r="G47" s="13" t="s">
        <v>30</v>
      </c>
      <c r="H47" s="13">
        <v>69.057000000000002</v>
      </c>
      <c r="I47" s="33">
        <f t="shared" si="0"/>
        <v>161040.924</v>
      </c>
      <c r="J47" s="13" t="s">
        <v>120</v>
      </c>
      <c r="L47" s="2"/>
    </row>
    <row r="48" spans="1:12" ht="46.5" customHeight="1" x14ac:dyDescent="0.25">
      <c r="A48" s="9"/>
      <c r="B48" s="8"/>
      <c r="C48" s="4"/>
      <c r="D48" s="15" t="s">
        <v>114</v>
      </c>
      <c r="E48" s="42">
        <v>99</v>
      </c>
      <c r="F48" s="42">
        <v>99</v>
      </c>
      <c r="G48" s="13" t="s">
        <v>30</v>
      </c>
      <c r="H48" s="42">
        <v>69.962000000000003</v>
      </c>
      <c r="I48" s="45">
        <f t="shared" si="0"/>
        <v>6926.2380000000003</v>
      </c>
      <c r="J48" s="13" t="s">
        <v>120</v>
      </c>
      <c r="L48" s="2"/>
    </row>
    <row r="49" spans="1:12" ht="46.5" customHeight="1" x14ac:dyDescent="0.25">
      <c r="A49" s="9"/>
      <c r="B49" s="8"/>
      <c r="C49" s="4"/>
      <c r="D49" s="43" t="s">
        <v>169</v>
      </c>
      <c r="E49" s="42">
        <v>1</v>
      </c>
      <c r="F49" s="42">
        <v>1</v>
      </c>
      <c r="G49" s="13" t="s">
        <v>31</v>
      </c>
      <c r="H49" s="42">
        <v>24938.1</v>
      </c>
      <c r="I49" s="42">
        <f>F49*H49</f>
        <v>24938.1</v>
      </c>
      <c r="J49" s="13" t="s">
        <v>120</v>
      </c>
      <c r="L49" s="2"/>
    </row>
    <row r="50" spans="1:12" ht="46.5" customHeight="1" x14ac:dyDescent="0.25">
      <c r="A50" s="9"/>
      <c r="B50" s="8"/>
      <c r="C50" s="4"/>
      <c r="D50" s="15" t="s">
        <v>147</v>
      </c>
      <c r="E50" s="32">
        <v>4</v>
      </c>
      <c r="F50" s="13">
        <v>4</v>
      </c>
      <c r="G50" s="13" t="s">
        <v>31</v>
      </c>
      <c r="H50" s="13">
        <v>25715.55</v>
      </c>
      <c r="I50" s="13">
        <f t="shared" si="0"/>
        <v>102862.2</v>
      </c>
      <c r="J50" s="13" t="s">
        <v>120</v>
      </c>
      <c r="L50" s="2"/>
    </row>
    <row r="51" spans="1:12" ht="18.75" x14ac:dyDescent="0.25">
      <c r="A51" s="9" t="s">
        <v>84</v>
      </c>
      <c r="B51" s="8"/>
      <c r="C51" s="4"/>
      <c r="D51" s="15" t="s">
        <v>160</v>
      </c>
      <c r="E51" s="42">
        <v>5</v>
      </c>
      <c r="F51" s="42">
        <v>5</v>
      </c>
      <c r="G51" s="13" t="s">
        <v>55</v>
      </c>
      <c r="H51" s="42">
        <v>1117.52</v>
      </c>
      <c r="I51" s="42">
        <f t="shared" si="0"/>
        <v>5587.6</v>
      </c>
      <c r="J51" s="13" t="s">
        <v>118</v>
      </c>
      <c r="L51" s="2"/>
    </row>
    <row r="52" spans="1:12" ht="18.75" x14ac:dyDescent="0.25">
      <c r="A52" s="9"/>
      <c r="B52" s="8"/>
      <c r="C52" s="4"/>
      <c r="D52" s="15" t="s">
        <v>136</v>
      </c>
      <c r="E52" s="32">
        <v>4</v>
      </c>
      <c r="F52" s="13">
        <v>4</v>
      </c>
      <c r="G52" s="13" t="s">
        <v>31</v>
      </c>
      <c r="H52" s="13">
        <v>1137.0999999999999</v>
      </c>
      <c r="I52" s="13">
        <f t="shared" si="0"/>
        <v>4548.3999999999996</v>
      </c>
      <c r="J52" s="13" t="s">
        <v>120</v>
      </c>
      <c r="L52" s="2"/>
    </row>
    <row r="53" spans="1:12" ht="18.75" x14ac:dyDescent="0.25">
      <c r="A53" s="9" t="s">
        <v>20</v>
      </c>
      <c r="B53" s="8"/>
      <c r="C53" s="4"/>
      <c r="D53" s="15" t="s">
        <v>69</v>
      </c>
      <c r="E53" s="42" t="s">
        <v>144</v>
      </c>
      <c r="F53" s="42" t="s">
        <v>144</v>
      </c>
      <c r="G53" s="13" t="s">
        <v>30</v>
      </c>
      <c r="H53" s="42" t="s">
        <v>144</v>
      </c>
      <c r="I53" s="42" t="s">
        <v>144</v>
      </c>
      <c r="J53" s="13"/>
      <c r="L53" s="2"/>
    </row>
    <row r="54" spans="1:12" ht="31.5" x14ac:dyDescent="0.25">
      <c r="A54" s="9" t="s">
        <v>21</v>
      </c>
      <c r="B54" s="8"/>
      <c r="C54" s="4"/>
      <c r="D54" s="15" t="s">
        <v>71</v>
      </c>
      <c r="E54" s="42" t="s">
        <v>144</v>
      </c>
      <c r="F54" s="42" t="s">
        <v>144</v>
      </c>
      <c r="G54" s="13" t="s">
        <v>55</v>
      </c>
      <c r="H54" s="42" t="s">
        <v>144</v>
      </c>
      <c r="I54" s="42" t="s">
        <v>144</v>
      </c>
      <c r="J54" s="13"/>
      <c r="L54" s="2"/>
    </row>
    <row r="55" spans="1:12" ht="18.75" x14ac:dyDescent="0.3">
      <c r="A55" s="52" t="s">
        <v>72</v>
      </c>
      <c r="B55" s="53"/>
      <c r="C55" s="53"/>
      <c r="D55" s="53"/>
      <c r="E55" s="53"/>
      <c r="F55" s="53"/>
      <c r="G55" s="54"/>
      <c r="H55" s="19"/>
      <c r="I55" s="65">
        <f>SUM(I46:I54)</f>
        <v>370258.37599999999</v>
      </c>
      <c r="J55" s="5"/>
      <c r="L55" s="2"/>
    </row>
    <row r="56" spans="1:12" ht="37.5" x14ac:dyDescent="0.25">
      <c r="A56" s="9" t="s">
        <v>93</v>
      </c>
      <c r="B56" s="8"/>
      <c r="C56" s="4"/>
      <c r="D56" s="4" t="s">
        <v>131</v>
      </c>
      <c r="E56" s="31">
        <v>39</v>
      </c>
      <c r="F56" s="13">
        <v>39</v>
      </c>
      <c r="G56" s="13" t="s">
        <v>117</v>
      </c>
      <c r="H56" s="13">
        <v>188.28</v>
      </c>
      <c r="I56" s="13">
        <f>F56*H56</f>
        <v>7342.92</v>
      </c>
      <c r="J56" s="13" t="s">
        <v>118</v>
      </c>
      <c r="L56" s="2"/>
    </row>
    <row r="57" spans="1:12" ht="18.75" x14ac:dyDescent="0.25">
      <c r="A57" s="9"/>
      <c r="B57" s="8"/>
      <c r="C57" s="4"/>
      <c r="D57" s="43" t="s">
        <v>169</v>
      </c>
      <c r="E57" s="42">
        <v>1</v>
      </c>
      <c r="F57" s="42">
        <v>1</v>
      </c>
      <c r="G57" s="13" t="s">
        <v>31</v>
      </c>
      <c r="H57" s="42">
        <v>24938.1</v>
      </c>
      <c r="I57" s="42">
        <f>F57*H57</f>
        <v>24938.1</v>
      </c>
      <c r="J57" s="13" t="s">
        <v>120</v>
      </c>
      <c r="L57" s="2"/>
    </row>
    <row r="58" spans="1:12" ht="31.5" x14ac:dyDescent="0.25">
      <c r="A58" s="9"/>
      <c r="B58" s="8"/>
      <c r="C58" s="4"/>
      <c r="D58" s="15" t="s">
        <v>176</v>
      </c>
      <c r="E58" s="31">
        <v>1</v>
      </c>
      <c r="F58" s="13">
        <v>1</v>
      </c>
      <c r="G58" s="13" t="s">
        <v>177</v>
      </c>
      <c r="H58" s="13">
        <v>589</v>
      </c>
      <c r="I58" s="13">
        <f>F58*H58</f>
        <v>589</v>
      </c>
      <c r="J58" s="13" t="s">
        <v>118</v>
      </c>
      <c r="L58" s="2"/>
    </row>
    <row r="59" spans="1:12" ht="47.25" x14ac:dyDescent="0.25">
      <c r="A59" s="9"/>
      <c r="B59" s="8"/>
      <c r="C59" s="4"/>
      <c r="D59" s="15" t="s">
        <v>178</v>
      </c>
      <c r="E59" s="31">
        <v>6</v>
      </c>
      <c r="F59" s="13">
        <v>6</v>
      </c>
      <c r="G59" s="13" t="s">
        <v>179</v>
      </c>
      <c r="H59" s="13">
        <v>5358.03</v>
      </c>
      <c r="I59" s="13">
        <f t="shared" ref="I59:I60" si="1">F59*H59</f>
        <v>32148.18</v>
      </c>
      <c r="J59" s="13" t="s">
        <v>118</v>
      </c>
      <c r="L59" s="2"/>
    </row>
    <row r="60" spans="1:12" ht="47.25" x14ac:dyDescent="0.25">
      <c r="A60" s="9"/>
      <c r="B60" s="8"/>
      <c r="C60" s="4"/>
      <c r="D60" s="15" t="s">
        <v>180</v>
      </c>
      <c r="E60" s="31">
        <v>1</v>
      </c>
      <c r="F60" s="13">
        <v>1</v>
      </c>
      <c r="G60" s="13" t="s">
        <v>30</v>
      </c>
      <c r="H60" s="13">
        <v>3380</v>
      </c>
      <c r="I60" s="13">
        <f t="shared" si="1"/>
        <v>3380</v>
      </c>
      <c r="J60" s="13" t="s">
        <v>118</v>
      </c>
      <c r="L60" s="2"/>
    </row>
    <row r="61" spans="1:12" ht="18.75" x14ac:dyDescent="0.25">
      <c r="A61" s="9" t="s">
        <v>84</v>
      </c>
      <c r="B61" s="8"/>
      <c r="C61" s="4"/>
      <c r="D61" s="15" t="s">
        <v>70</v>
      </c>
      <c r="E61" s="42" t="s">
        <v>144</v>
      </c>
      <c r="F61" s="42" t="s">
        <v>144</v>
      </c>
      <c r="G61" s="13" t="s">
        <v>55</v>
      </c>
      <c r="H61" s="42" t="s">
        <v>144</v>
      </c>
      <c r="I61" s="42" t="s">
        <v>144</v>
      </c>
      <c r="J61" s="5"/>
      <c r="L61" s="2"/>
    </row>
    <row r="62" spans="1:12" ht="31.5" x14ac:dyDescent="0.25">
      <c r="A62" s="9" t="s">
        <v>21</v>
      </c>
      <c r="B62" s="8"/>
      <c r="C62" s="4"/>
      <c r="D62" s="15" t="s">
        <v>71</v>
      </c>
      <c r="E62" s="42" t="s">
        <v>144</v>
      </c>
      <c r="F62" s="42" t="s">
        <v>144</v>
      </c>
      <c r="G62" s="13" t="s">
        <v>149</v>
      </c>
      <c r="H62" s="42" t="s">
        <v>144</v>
      </c>
      <c r="I62" s="42" t="s">
        <v>144</v>
      </c>
      <c r="J62" s="13"/>
      <c r="L62" s="2"/>
    </row>
    <row r="63" spans="1:12" ht="18.75" x14ac:dyDescent="0.3">
      <c r="A63" s="52" t="s">
        <v>73</v>
      </c>
      <c r="B63" s="53"/>
      <c r="C63" s="53"/>
      <c r="D63" s="53"/>
      <c r="E63" s="53"/>
      <c r="F63" s="53"/>
      <c r="G63" s="54"/>
      <c r="H63" s="13"/>
      <c r="I63" s="63">
        <f>SUM(I56:I62)</f>
        <v>68398.2</v>
      </c>
      <c r="J63" s="5"/>
      <c r="L63" s="2"/>
    </row>
    <row r="64" spans="1:12" ht="37.5" x14ac:dyDescent="0.25">
      <c r="A64" s="9" t="s">
        <v>93</v>
      </c>
      <c r="B64" s="8"/>
      <c r="C64" s="4"/>
      <c r="D64" s="4" t="s">
        <v>132</v>
      </c>
      <c r="E64" s="31">
        <v>39</v>
      </c>
      <c r="F64" s="13">
        <v>39</v>
      </c>
      <c r="G64" s="13" t="s">
        <v>117</v>
      </c>
      <c r="H64" s="13">
        <v>188.28</v>
      </c>
      <c r="I64" s="13">
        <f>F64*H64</f>
        <v>7342.92</v>
      </c>
      <c r="J64" s="13" t="s">
        <v>118</v>
      </c>
      <c r="L64" s="2"/>
    </row>
    <row r="65" spans="1:12" ht="47.25" x14ac:dyDescent="0.25">
      <c r="A65" s="9"/>
      <c r="B65" s="8"/>
      <c r="C65" s="4"/>
      <c r="D65" s="15" t="s">
        <v>150</v>
      </c>
      <c r="E65" s="31">
        <v>16</v>
      </c>
      <c r="F65" s="31">
        <v>16</v>
      </c>
      <c r="G65" s="13" t="s">
        <v>30</v>
      </c>
      <c r="H65" s="31">
        <v>308.25</v>
      </c>
      <c r="I65" s="31">
        <f>F65*H65</f>
        <v>4932</v>
      </c>
      <c r="J65" s="13" t="s">
        <v>158</v>
      </c>
      <c r="L65" s="2"/>
    </row>
    <row r="66" spans="1:12" ht="18.75" x14ac:dyDescent="0.25">
      <c r="A66" s="9" t="s">
        <v>84</v>
      </c>
      <c r="B66" s="8"/>
      <c r="C66" s="4"/>
      <c r="D66" s="15" t="s">
        <v>70</v>
      </c>
      <c r="E66" s="42" t="s">
        <v>144</v>
      </c>
      <c r="F66" s="42" t="s">
        <v>144</v>
      </c>
      <c r="G66" s="14" t="s">
        <v>55</v>
      </c>
      <c r="H66" s="42" t="s">
        <v>144</v>
      </c>
      <c r="I66" s="42" t="s">
        <v>144</v>
      </c>
      <c r="J66" s="5"/>
      <c r="L66" s="2"/>
    </row>
    <row r="67" spans="1:12" ht="31.5" x14ac:dyDescent="0.25">
      <c r="A67" s="9" t="s">
        <v>21</v>
      </c>
      <c r="B67" s="8"/>
      <c r="C67" s="4"/>
      <c r="D67" s="15" t="s">
        <v>71</v>
      </c>
      <c r="E67" s="42" t="s">
        <v>144</v>
      </c>
      <c r="F67" s="42" t="s">
        <v>144</v>
      </c>
      <c r="G67" s="14" t="s">
        <v>55</v>
      </c>
      <c r="H67" s="42" t="s">
        <v>144</v>
      </c>
      <c r="I67" s="42" t="s">
        <v>144</v>
      </c>
      <c r="J67" s="5"/>
      <c r="L67" s="2"/>
    </row>
    <row r="68" spans="1:12" ht="18.75" x14ac:dyDescent="0.3">
      <c r="A68" s="52" t="s">
        <v>74</v>
      </c>
      <c r="B68" s="53"/>
      <c r="C68" s="53"/>
      <c r="D68" s="53"/>
      <c r="E68" s="53"/>
      <c r="F68" s="53"/>
      <c r="G68" s="54"/>
      <c r="H68" s="19"/>
      <c r="I68" s="63">
        <f>SUM(I64:I67)</f>
        <v>12274.92</v>
      </c>
      <c r="J68" s="5"/>
      <c r="L68" s="2"/>
    </row>
    <row r="69" spans="1:12" ht="37.5" x14ac:dyDescent="0.25">
      <c r="A69" s="9" t="s">
        <v>99</v>
      </c>
      <c r="B69" s="8"/>
      <c r="C69" s="4"/>
      <c r="D69" s="4" t="s">
        <v>133</v>
      </c>
      <c r="E69" s="31">
        <v>39</v>
      </c>
      <c r="F69" s="13">
        <v>39</v>
      </c>
      <c r="G69" s="13" t="s">
        <v>117</v>
      </c>
      <c r="H69" s="13">
        <v>188.28</v>
      </c>
      <c r="I69" s="13">
        <f>F69*H69</f>
        <v>7342.92</v>
      </c>
      <c r="J69" s="13" t="s">
        <v>118</v>
      </c>
      <c r="L69" s="2"/>
    </row>
    <row r="70" spans="1:12" ht="31.5" x14ac:dyDescent="0.25">
      <c r="A70" s="9"/>
      <c r="B70" s="8"/>
      <c r="C70" s="4"/>
      <c r="D70" s="15" t="s">
        <v>163</v>
      </c>
      <c r="E70" s="31">
        <v>23</v>
      </c>
      <c r="F70" s="13">
        <v>23</v>
      </c>
      <c r="G70" s="13" t="s">
        <v>140</v>
      </c>
      <c r="H70" s="13">
        <v>50.62</v>
      </c>
      <c r="I70" s="33">
        <f>F70*H70</f>
        <v>1164.26</v>
      </c>
      <c r="J70" s="13" t="s">
        <v>123</v>
      </c>
      <c r="L70" s="2"/>
    </row>
    <row r="71" spans="1:12" ht="18.75" x14ac:dyDescent="0.25">
      <c r="A71" s="9"/>
      <c r="B71" s="8"/>
      <c r="C71" s="4"/>
      <c r="D71" s="4" t="s">
        <v>116</v>
      </c>
      <c r="E71" s="42">
        <v>120</v>
      </c>
      <c r="F71" s="42">
        <v>120</v>
      </c>
      <c r="G71" s="13" t="s">
        <v>30</v>
      </c>
      <c r="H71" s="42">
        <v>266.47000000000003</v>
      </c>
      <c r="I71" s="42">
        <f>F71*H71</f>
        <v>31976.400000000001</v>
      </c>
      <c r="J71" s="13" t="s">
        <v>118</v>
      </c>
      <c r="L71" s="2"/>
    </row>
    <row r="72" spans="1:12" ht="18.75" x14ac:dyDescent="0.25">
      <c r="A72" s="9" t="s">
        <v>22</v>
      </c>
      <c r="B72" s="8"/>
      <c r="C72" s="4"/>
      <c r="D72" s="4" t="s">
        <v>77</v>
      </c>
      <c r="E72" s="42" t="s">
        <v>144</v>
      </c>
      <c r="F72" s="42" t="s">
        <v>144</v>
      </c>
      <c r="G72" s="13" t="s">
        <v>30</v>
      </c>
      <c r="H72" s="42" t="s">
        <v>144</v>
      </c>
      <c r="I72" s="42" t="s">
        <v>144</v>
      </c>
      <c r="J72" s="5"/>
      <c r="L72" s="2"/>
    </row>
    <row r="73" spans="1:12" ht="18.75" x14ac:dyDescent="0.3">
      <c r="A73" s="52" t="s">
        <v>79</v>
      </c>
      <c r="B73" s="53"/>
      <c r="C73" s="53"/>
      <c r="D73" s="53"/>
      <c r="E73" s="53"/>
      <c r="F73" s="53"/>
      <c r="G73" s="54"/>
      <c r="H73" s="5"/>
      <c r="I73" s="63">
        <f>SUM(I69:I72)</f>
        <v>40483.58</v>
      </c>
      <c r="J73" s="5"/>
      <c r="L73" s="2"/>
    </row>
    <row r="74" spans="1:12" ht="38.25" customHeight="1" x14ac:dyDescent="0.25">
      <c r="A74" s="9" t="s">
        <v>23</v>
      </c>
      <c r="B74" s="5"/>
      <c r="C74" s="4"/>
      <c r="D74" s="4" t="s">
        <v>162</v>
      </c>
      <c r="E74" s="42">
        <v>2</v>
      </c>
      <c r="F74" s="42">
        <v>2</v>
      </c>
      <c r="G74" s="13" t="s">
        <v>55</v>
      </c>
      <c r="H74" s="42">
        <v>10329.700000000001</v>
      </c>
      <c r="I74" s="42">
        <f>F74*H74</f>
        <v>20659.400000000001</v>
      </c>
      <c r="J74" s="13" t="s">
        <v>124</v>
      </c>
      <c r="L74" s="2"/>
    </row>
    <row r="75" spans="1:12" ht="18.75" x14ac:dyDescent="0.25">
      <c r="A75" s="9" t="s">
        <v>24</v>
      </c>
      <c r="B75" s="5"/>
      <c r="C75" s="4"/>
      <c r="D75" s="4" t="s">
        <v>78</v>
      </c>
      <c r="E75" s="42" t="s">
        <v>144</v>
      </c>
      <c r="F75" s="42" t="s">
        <v>144</v>
      </c>
      <c r="G75" s="13" t="s">
        <v>55</v>
      </c>
      <c r="H75" s="42" t="s">
        <v>144</v>
      </c>
      <c r="I75" s="42" t="s">
        <v>144</v>
      </c>
      <c r="J75" s="13"/>
      <c r="L75" s="2"/>
    </row>
    <row r="76" spans="1:12" ht="31.5" x14ac:dyDescent="0.25">
      <c r="A76" s="9" t="s">
        <v>129</v>
      </c>
      <c r="B76" s="5"/>
      <c r="C76" s="4"/>
      <c r="D76" s="15" t="s">
        <v>161</v>
      </c>
      <c r="E76" s="31">
        <v>1</v>
      </c>
      <c r="F76" s="13">
        <v>1</v>
      </c>
      <c r="G76" s="13" t="s">
        <v>55</v>
      </c>
      <c r="H76" s="13">
        <v>4384.3999999999996</v>
      </c>
      <c r="I76" s="13">
        <f t="shared" ref="I76:I82" si="2">F76*H76</f>
        <v>4384.3999999999996</v>
      </c>
      <c r="J76" s="13" t="s">
        <v>158</v>
      </c>
      <c r="L76" s="2"/>
    </row>
    <row r="77" spans="1:12" ht="31.5" x14ac:dyDescent="0.25">
      <c r="A77" s="9"/>
      <c r="B77" s="5"/>
      <c r="C77" s="4"/>
      <c r="D77" s="15" t="s">
        <v>154</v>
      </c>
      <c r="E77" s="42" t="s">
        <v>144</v>
      </c>
      <c r="F77" s="42" t="s">
        <v>144</v>
      </c>
      <c r="G77" s="13" t="s">
        <v>155</v>
      </c>
      <c r="H77" s="42" t="s">
        <v>144</v>
      </c>
      <c r="I77" s="42" t="s">
        <v>144</v>
      </c>
      <c r="J77" s="13" t="s">
        <v>158</v>
      </c>
      <c r="L77" s="2"/>
    </row>
    <row r="78" spans="1:12" ht="31.5" x14ac:dyDescent="0.25">
      <c r="A78" s="9"/>
      <c r="B78" s="5"/>
      <c r="C78" s="4"/>
      <c r="D78" s="15" t="s">
        <v>130</v>
      </c>
      <c r="E78" s="31">
        <v>1</v>
      </c>
      <c r="F78" s="13">
        <v>1</v>
      </c>
      <c r="G78" s="13" t="s">
        <v>31</v>
      </c>
      <c r="H78" s="13">
        <v>1512.2</v>
      </c>
      <c r="I78" s="13">
        <f t="shared" si="2"/>
        <v>1512.2</v>
      </c>
      <c r="J78" s="13" t="s">
        <v>124</v>
      </c>
      <c r="L78" s="2"/>
    </row>
    <row r="79" spans="1:12" ht="18.75" x14ac:dyDescent="0.25">
      <c r="A79" s="9"/>
      <c r="B79" s="5"/>
      <c r="C79" s="4"/>
      <c r="D79" s="15" t="s">
        <v>107</v>
      </c>
      <c r="E79" s="42" t="s">
        <v>144</v>
      </c>
      <c r="F79" s="42" t="s">
        <v>144</v>
      </c>
      <c r="G79" s="13" t="s">
        <v>55</v>
      </c>
      <c r="H79" s="42" t="s">
        <v>144</v>
      </c>
      <c r="I79" s="42" t="s">
        <v>144</v>
      </c>
      <c r="J79" s="13" t="s">
        <v>118</v>
      </c>
      <c r="L79" s="2"/>
    </row>
    <row r="80" spans="1:12" ht="18.75" x14ac:dyDescent="0.25">
      <c r="A80" s="9"/>
      <c r="B80" s="5"/>
      <c r="C80" s="4"/>
      <c r="D80" s="15" t="s">
        <v>108</v>
      </c>
      <c r="E80" s="32">
        <v>9</v>
      </c>
      <c r="F80" s="13">
        <v>9</v>
      </c>
      <c r="G80" s="13" t="s">
        <v>55</v>
      </c>
      <c r="H80" s="13">
        <v>159.44</v>
      </c>
      <c r="I80" s="13">
        <f t="shared" si="2"/>
        <v>1434.96</v>
      </c>
      <c r="J80" s="13" t="s">
        <v>118</v>
      </c>
      <c r="L80" s="2"/>
    </row>
    <row r="81" spans="1:12" ht="18.75" x14ac:dyDescent="0.25">
      <c r="A81" s="9"/>
      <c r="B81" s="5"/>
      <c r="C81" s="4"/>
      <c r="D81" s="15" t="s">
        <v>146</v>
      </c>
      <c r="E81" s="42" t="s">
        <v>144</v>
      </c>
      <c r="F81" s="42" t="s">
        <v>144</v>
      </c>
      <c r="G81" s="13" t="s">
        <v>31</v>
      </c>
      <c r="H81" s="42" t="s">
        <v>144</v>
      </c>
      <c r="I81" s="42" t="s">
        <v>144</v>
      </c>
      <c r="J81" s="13" t="s">
        <v>118</v>
      </c>
      <c r="L81" s="2"/>
    </row>
    <row r="82" spans="1:12" ht="56.25" x14ac:dyDescent="0.25">
      <c r="A82" s="9" t="s">
        <v>109</v>
      </c>
      <c r="B82" s="5"/>
      <c r="C82" s="4"/>
      <c r="D82" s="15" t="s">
        <v>127</v>
      </c>
      <c r="E82" s="32">
        <v>28</v>
      </c>
      <c r="F82" s="13">
        <v>28</v>
      </c>
      <c r="G82" s="13" t="s">
        <v>110</v>
      </c>
      <c r="H82" s="13">
        <v>939.21</v>
      </c>
      <c r="I82" s="13">
        <f t="shared" si="2"/>
        <v>26297.88</v>
      </c>
      <c r="J82" s="13" t="s">
        <v>118</v>
      </c>
      <c r="L82" s="2"/>
    </row>
    <row r="83" spans="1:12" ht="18.75" x14ac:dyDescent="0.25">
      <c r="A83" s="59" t="s">
        <v>92</v>
      </c>
      <c r="B83" s="60"/>
      <c r="C83" s="60"/>
      <c r="D83" s="60"/>
      <c r="E83" s="60"/>
      <c r="F83" s="60"/>
      <c r="G83" s="61"/>
      <c r="H83" s="12"/>
      <c r="I83" s="63">
        <f>SUM(I74:I82)</f>
        <v>54288.840000000004</v>
      </c>
      <c r="J83" s="5"/>
      <c r="L83" s="2"/>
    </row>
    <row r="84" spans="1:12" ht="18.75" x14ac:dyDescent="0.25">
      <c r="A84" s="26"/>
      <c r="B84" s="27"/>
      <c r="C84" s="27"/>
      <c r="D84" s="36" t="s">
        <v>119</v>
      </c>
      <c r="E84" s="42" t="s">
        <v>144</v>
      </c>
      <c r="F84" s="42" t="s">
        <v>144</v>
      </c>
      <c r="G84" s="38" t="s">
        <v>31</v>
      </c>
      <c r="H84" s="42" t="s">
        <v>144</v>
      </c>
      <c r="I84" s="42" t="s">
        <v>144</v>
      </c>
      <c r="J84" s="13" t="s">
        <v>118</v>
      </c>
      <c r="L84" s="2"/>
    </row>
    <row r="85" spans="1:12" ht="63" x14ac:dyDescent="0.25">
      <c r="A85" s="9" t="s">
        <v>90</v>
      </c>
      <c r="B85" s="22"/>
      <c r="C85" s="22"/>
      <c r="D85" s="23" t="s">
        <v>121</v>
      </c>
      <c r="E85" s="37">
        <v>967</v>
      </c>
      <c r="F85" s="13">
        <v>967</v>
      </c>
      <c r="G85" s="31" t="s">
        <v>91</v>
      </c>
      <c r="H85" s="31">
        <v>4.8</v>
      </c>
      <c r="I85" s="13">
        <f>F85*H85*12</f>
        <v>55699.199999999997</v>
      </c>
      <c r="J85" s="13" t="s">
        <v>118</v>
      </c>
      <c r="L85" s="2"/>
    </row>
    <row r="86" spans="1:12" ht="18.75" x14ac:dyDescent="0.3">
      <c r="A86" s="52" t="s">
        <v>80</v>
      </c>
      <c r="B86" s="53"/>
      <c r="C86" s="53"/>
      <c r="D86" s="53"/>
      <c r="E86" s="53"/>
      <c r="F86" s="53"/>
      <c r="G86" s="54"/>
      <c r="H86" s="19"/>
      <c r="I86" s="63">
        <f>SUM(I84:I85)</f>
        <v>55699.199999999997</v>
      </c>
      <c r="J86" s="5"/>
      <c r="L86" s="2"/>
    </row>
    <row r="87" spans="1:12" ht="46.5" customHeight="1" x14ac:dyDescent="0.3">
      <c r="A87" s="34" t="s">
        <v>135</v>
      </c>
      <c r="B87" s="24"/>
      <c r="C87" s="24"/>
      <c r="D87" s="35" t="s">
        <v>134</v>
      </c>
      <c r="E87" s="13">
        <v>260</v>
      </c>
      <c r="F87" s="13">
        <v>260</v>
      </c>
      <c r="G87" s="13" t="s">
        <v>143</v>
      </c>
      <c r="H87" s="13">
        <v>13</v>
      </c>
      <c r="I87" s="13">
        <f>F87*H87*3</f>
        <v>10140</v>
      </c>
      <c r="J87" s="13" t="s">
        <v>159</v>
      </c>
      <c r="L87" s="2"/>
    </row>
    <row r="88" spans="1:12" ht="18.75" x14ac:dyDescent="0.25">
      <c r="A88" s="9" t="s">
        <v>25</v>
      </c>
      <c r="B88" s="5"/>
      <c r="C88" s="4"/>
      <c r="D88" s="4" t="s">
        <v>76</v>
      </c>
      <c r="E88" s="42" t="s">
        <v>144</v>
      </c>
      <c r="F88" s="42" t="s">
        <v>144</v>
      </c>
      <c r="G88" s="14" t="s">
        <v>55</v>
      </c>
      <c r="H88" s="42" t="s">
        <v>144</v>
      </c>
      <c r="I88" s="42" t="s">
        <v>144</v>
      </c>
      <c r="J88" s="5"/>
      <c r="L88" s="2"/>
    </row>
    <row r="89" spans="1:12" ht="47.25" x14ac:dyDescent="0.25">
      <c r="A89" s="9" t="s">
        <v>26</v>
      </c>
      <c r="B89" s="5"/>
      <c r="C89" s="4"/>
      <c r="D89" s="15" t="s">
        <v>28</v>
      </c>
      <c r="E89" s="42" t="s">
        <v>144</v>
      </c>
      <c r="F89" s="42" t="s">
        <v>144</v>
      </c>
      <c r="G89" s="14" t="s">
        <v>55</v>
      </c>
      <c r="H89" s="42" t="s">
        <v>144</v>
      </c>
      <c r="I89" s="42" t="s">
        <v>144</v>
      </c>
      <c r="J89" s="5"/>
      <c r="L89" s="2"/>
    </row>
    <row r="90" spans="1:12" ht="31.5" x14ac:dyDescent="0.25">
      <c r="A90" s="9" t="s">
        <v>27</v>
      </c>
      <c r="B90" s="5"/>
      <c r="C90" s="4"/>
      <c r="D90" s="15" t="s">
        <v>75</v>
      </c>
      <c r="E90" s="42" t="s">
        <v>144</v>
      </c>
      <c r="F90" s="42" t="s">
        <v>144</v>
      </c>
      <c r="G90" s="14" t="s">
        <v>55</v>
      </c>
      <c r="H90" s="42" t="s">
        <v>144</v>
      </c>
      <c r="I90" s="42" t="s">
        <v>144</v>
      </c>
      <c r="J90" s="5"/>
      <c r="L90" s="2"/>
    </row>
    <row r="91" spans="1:12" ht="18.75" x14ac:dyDescent="0.3">
      <c r="A91" s="52" t="s">
        <v>85</v>
      </c>
      <c r="B91" s="53"/>
      <c r="C91" s="53"/>
      <c r="D91" s="53"/>
      <c r="E91" s="53"/>
      <c r="F91" s="53"/>
      <c r="G91" s="54"/>
      <c r="H91" s="2"/>
      <c r="I91" s="62">
        <f>SUM(I87:I90)</f>
        <v>10140</v>
      </c>
      <c r="J91" s="2"/>
      <c r="K91" s="2"/>
      <c r="L91" s="2"/>
    </row>
    <row r="92" spans="1:12" ht="48" x14ac:dyDescent="0.3">
      <c r="A92" s="6" t="s">
        <v>67</v>
      </c>
      <c r="B92" s="6"/>
      <c r="C92" s="4"/>
      <c r="D92" s="15" t="s">
        <v>86</v>
      </c>
      <c r="E92" s="42" t="s">
        <v>144</v>
      </c>
      <c r="F92" s="42" t="s">
        <v>144</v>
      </c>
      <c r="G92" s="13" t="s">
        <v>30</v>
      </c>
      <c r="H92" s="42" t="s">
        <v>144</v>
      </c>
      <c r="I92" s="42" t="s">
        <v>144</v>
      </c>
      <c r="J92" s="5"/>
      <c r="L92" s="2"/>
    </row>
    <row r="93" spans="1:12" ht="32.25" x14ac:dyDescent="0.3">
      <c r="A93" s="28"/>
      <c r="B93" s="29"/>
      <c r="C93" s="22"/>
      <c r="D93" s="30" t="s">
        <v>111</v>
      </c>
      <c r="E93" s="42" t="s">
        <v>144</v>
      </c>
      <c r="F93" s="42" t="s">
        <v>144</v>
      </c>
      <c r="G93" s="13" t="s">
        <v>112</v>
      </c>
      <c r="H93" s="42" t="s">
        <v>144</v>
      </c>
      <c r="I93" s="42" t="s">
        <v>144</v>
      </c>
      <c r="J93" s="39"/>
      <c r="L93" s="2"/>
    </row>
    <row r="94" spans="1:12" ht="18.75" x14ac:dyDescent="0.3">
      <c r="A94" s="28"/>
      <c r="B94" s="29"/>
      <c r="C94" s="22"/>
      <c r="D94" s="30"/>
      <c r="E94" s="66"/>
      <c r="F94" s="66"/>
      <c r="G94" s="31"/>
      <c r="H94" s="66"/>
      <c r="I94" s="66"/>
      <c r="J94" s="67"/>
      <c r="L94" s="2"/>
    </row>
    <row r="95" spans="1:12" ht="18.75" x14ac:dyDescent="0.3">
      <c r="A95" s="52" t="s">
        <v>100</v>
      </c>
      <c r="B95" s="53"/>
      <c r="C95" s="53"/>
      <c r="D95" s="53"/>
      <c r="E95" s="53"/>
      <c r="F95" s="53"/>
      <c r="G95" s="54"/>
      <c r="H95" s="52"/>
      <c r="I95" s="53"/>
      <c r="J95" s="53"/>
      <c r="L95" s="2"/>
    </row>
    <row r="96" spans="1:12" ht="32.25" x14ac:dyDescent="0.3">
      <c r="A96" s="34" t="s">
        <v>156</v>
      </c>
      <c r="B96" s="24"/>
      <c r="C96" s="24"/>
      <c r="D96" s="41" t="s">
        <v>137</v>
      </c>
      <c r="E96" s="13">
        <v>2</v>
      </c>
      <c r="F96" s="13">
        <v>2</v>
      </c>
      <c r="G96" s="13" t="s">
        <v>138</v>
      </c>
      <c r="H96" s="13">
        <v>800</v>
      </c>
      <c r="I96" s="13">
        <f t="shared" ref="I96:I105" si="3">F96*H96</f>
        <v>1600</v>
      </c>
      <c r="J96" s="13" t="s">
        <v>126</v>
      </c>
      <c r="L96" s="2"/>
    </row>
    <row r="97" spans="1:12" ht="48" x14ac:dyDescent="0.3">
      <c r="A97" s="24"/>
      <c r="B97" s="24"/>
      <c r="C97" s="24"/>
      <c r="D97" s="41" t="s">
        <v>139</v>
      </c>
      <c r="E97" s="13">
        <v>80</v>
      </c>
      <c r="F97" s="13">
        <v>80</v>
      </c>
      <c r="G97" s="13" t="s">
        <v>140</v>
      </c>
      <c r="H97" s="13">
        <v>650</v>
      </c>
      <c r="I97" s="13">
        <f t="shared" si="3"/>
        <v>52000</v>
      </c>
      <c r="J97" s="13" t="s">
        <v>126</v>
      </c>
      <c r="L97" s="2"/>
    </row>
    <row r="98" spans="1:12" ht="32.25" x14ac:dyDescent="0.3">
      <c r="A98" s="24"/>
      <c r="B98" s="24"/>
      <c r="C98" s="24"/>
      <c r="D98" s="41" t="s">
        <v>141</v>
      </c>
      <c r="E98" s="13">
        <v>2080</v>
      </c>
      <c r="F98" s="13">
        <v>2080</v>
      </c>
      <c r="G98" s="13" t="s">
        <v>142</v>
      </c>
      <c r="H98" s="13">
        <v>40.340000000000003</v>
      </c>
      <c r="I98" s="13">
        <f t="shared" si="3"/>
        <v>83907.200000000012</v>
      </c>
      <c r="J98" s="13" t="s">
        <v>126</v>
      </c>
      <c r="L98" s="2"/>
    </row>
    <row r="99" spans="1:12" ht="18.75" x14ac:dyDescent="0.3">
      <c r="A99" s="34" t="s">
        <v>165</v>
      </c>
      <c r="B99" s="24"/>
      <c r="C99" s="24"/>
      <c r="D99" s="41" t="s">
        <v>164</v>
      </c>
      <c r="E99" s="13">
        <v>12</v>
      </c>
      <c r="F99" s="13">
        <v>12</v>
      </c>
      <c r="G99" s="13" t="s">
        <v>31</v>
      </c>
      <c r="H99" s="13">
        <v>3591</v>
      </c>
      <c r="I99" s="13">
        <f t="shared" si="3"/>
        <v>43092</v>
      </c>
      <c r="J99" s="13" t="s">
        <v>123</v>
      </c>
      <c r="L99" s="2"/>
    </row>
    <row r="100" spans="1:12" ht="18.75" x14ac:dyDescent="0.3">
      <c r="A100" s="24"/>
      <c r="B100" s="24"/>
      <c r="C100" s="24"/>
      <c r="D100" s="41" t="s">
        <v>166</v>
      </c>
      <c r="E100" s="13">
        <v>12</v>
      </c>
      <c r="F100" s="13">
        <v>12</v>
      </c>
      <c r="G100" s="38" t="s">
        <v>31</v>
      </c>
      <c r="H100" s="13">
        <v>6200</v>
      </c>
      <c r="I100" s="13">
        <f t="shared" si="3"/>
        <v>74400</v>
      </c>
      <c r="J100" s="13" t="s">
        <v>123</v>
      </c>
      <c r="L100" s="2"/>
    </row>
    <row r="101" spans="1:12" ht="18.75" x14ac:dyDescent="0.3">
      <c r="A101" s="24"/>
      <c r="B101" s="24"/>
      <c r="C101" s="24"/>
      <c r="D101" s="41" t="s">
        <v>173</v>
      </c>
      <c r="E101" s="13">
        <v>2</v>
      </c>
      <c r="F101" s="13">
        <v>2</v>
      </c>
      <c r="G101" s="38" t="s">
        <v>31</v>
      </c>
      <c r="H101" s="13">
        <v>1616</v>
      </c>
      <c r="I101" s="13">
        <f>F101*H101</f>
        <v>3232</v>
      </c>
      <c r="J101" s="13" t="s">
        <v>123</v>
      </c>
      <c r="L101" s="2"/>
    </row>
    <row r="102" spans="1:12" ht="18.75" x14ac:dyDescent="0.3">
      <c r="A102" s="34" t="s">
        <v>156</v>
      </c>
      <c r="B102" s="14"/>
      <c r="C102" s="14"/>
      <c r="D102" s="40" t="s">
        <v>167</v>
      </c>
      <c r="E102" s="14">
        <v>3</v>
      </c>
      <c r="F102" s="14">
        <v>3</v>
      </c>
      <c r="G102" s="14" t="s">
        <v>31</v>
      </c>
      <c r="H102" s="14">
        <v>11495.67</v>
      </c>
      <c r="I102" s="14">
        <f t="shared" si="3"/>
        <v>34487.01</v>
      </c>
      <c r="J102" s="14" t="s">
        <v>124</v>
      </c>
      <c r="L102" s="2"/>
    </row>
    <row r="103" spans="1:12" ht="18.75" x14ac:dyDescent="0.3">
      <c r="A103" s="34" t="s">
        <v>157</v>
      </c>
      <c r="B103" s="14"/>
      <c r="C103" s="14"/>
      <c r="D103" s="44" t="s">
        <v>168</v>
      </c>
      <c r="E103" s="14">
        <v>1</v>
      </c>
      <c r="F103" s="14">
        <v>1</v>
      </c>
      <c r="G103" s="38" t="s">
        <v>31</v>
      </c>
      <c r="H103" s="14">
        <v>5000</v>
      </c>
      <c r="I103" s="14">
        <v>5000</v>
      </c>
      <c r="J103" s="14" t="s">
        <v>124</v>
      </c>
      <c r="L103" s="2"/>
    </row>
    <row r="104" spans="1:12" ht="18.75" x14ac:dyDescent="0.3">
      <c r="A104" s="34"/>
      <c r="B104" s="14"/>
      <c r="C104" s="14"/>
      <c r="D104" s="44" t="s">
        <v>171</v>
      </c>
      <c r="E104" s="13">
        <v>4.5999999999999996</v>
      </c>
      <c r="F104" s="13">
        <v>4.5999999999999996</v>
      </c>
      <c r="G104" s="38" t="s">
        <v>115</v>
      </c>
      <c r="H104" s="13">
        <v>83.39</v>
      </c>
      <c r="I104" s="33">
        <f t="shared" ref="I104" si="4">F104*H104</f>
        <v>383.59399999999999</v>
      </c>
      <c r="J104" s="14" t="s">
        <v>124</v>
      </c>
      <c r="L104" s="2"/>
    </row>
    <row r="105" spans="1:12" ht="15.75" x14ac:dyDescent="0.25">
      <c r="A105" s="25"/>
      <c r="B105" s="25"/>
      <c r="C105" s="25"/>
      <c r="D105" s="44" t="s">
        <v>172</v>
      </c>
      <c r="E105" s="13">
        <v>4.5999999999999996</v>
      </c>
      <c r="F105" s="13">
        <v>4.5999999999999996</v>
      </c>
      <c r="G105" s="38" t="s">
        <v>115</v>
      </c>
      <c r="H105" s="13">
        <v>588.78</v>
      </c>
      <c r="I105" s="33">
        <f t="shared" si="3"/>
        <v>2708.3879999999995</v>
      </c>
      <c r="J105" s="14" t="s">
        <v>124</v>
      </c>
      <c r="K105" s="2"/>
      <c r="L105" s="2"/>
    </row>
    <row r="106" spans="1:12" ht="15.75" x14ac:dyDescent="0.25">
      <c r="A106" s="25"/>
      <c r="B106" s="25"/>
      <c r="C106" s="25"/>
      <c r="D106" s="44"/>
      <c r="E106" s="13"/>
      <c r="F106" s="13"/>
      <c r="G106" s="38"/>
      <c r="H106" s="13"/>
      <c r="I106" s="65">
        <f>SUM(I96:I105)</f>
        <v>300810.19199999998</v>
      </c>
      <c r="J106" s="14"/>
      <c r="K106" s="2"/>
      <c r="L106" s="2"/>
    </row>
    <row r="107" spans="1:12" ht="15.75" x14ac:dyDescent="0.25">
      <c r="A107" s="64" t="s">
        <v>182</v>
      </c>
      <c r="B107" s="25"/>
      <c r="C107" s="25"/>
      <c r="D107" s="5"/>
      <c r="E107" s="5"/>
      <c r="F107" s="25"/>
      <c r="G107" s="25"/>
      <c r="H107" s="25"/>
      <c r="I107" s="65">
        <f>I32+I44+I55+I63+I68+I83+I86+I91+I106</f>
        <v>886741.72799999989</v>
      </c>
      <c r="J107" s="25"/>
      <c r="K107" s="2"/>
      <c r="L107" s="2"/>
    </row>
    <row r="108" spans="1:12" ht="15.75" x14ac:dyDescent="0.25">
      <c r="A108" s="2"/>
      <c r="B108" s="2"/>
      <c r="C108" s="2"/>
      <c r="D108" s="16"/>
      <c r="E108" s="16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6"/>
      <c r="E109" s="16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6"/>
      <c r="E110" s="16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6"/>
      <c r="E111" s="16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6"/>
      <c r="E112" s="16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6"/>
      <c r="E113" s="16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6"/>
      <c r="E114" s="16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6"/>
      <c r="E115" s="16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6"/>
      <c r="E116" s="16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6"/>
      <c r="E117" s="16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</sheetData>
  <mergeCells count="15">
    <mergeCell ref="A2:J2"/>
    <mergeCell ref="A95:G95"/>
    <mergeCell ref="H95:J95"/>
    <mergeCell ref="I1:J1"/>
    <mergeCell ref="A63:G63"/>
    <mergeCell ref="A73:G73"/>
    <mergeCell ref="A91:G91"/>
    <mergeCell ref="A32:G32"/>
    <mergeCell ref="A15:G15"/>
    <mergeCell ref="A4:G4"/>
    <mergeCell ref="A83:G83"/>
    <mergeCell ref="A44:G44"/>
    <mergeCell ref="A55:G55"/>
    <mergeCell ref="A68:G68"/>
    <mergeCell ref="A86:G8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2023-03-06T05:37:06Z</dcterms:modified>
</cp:coreProperties>
</file>