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35" firstSheet="7" activeTab="8"/>
  </bookViews>
  <sheets>
    <sheet name="2.1" sheetId="5" state="hidden" r:id="rId1"/>
    <sheet name="2.2." sheetId="6" state="hidden" r:id="rId2"/>
    <sheet name="2.3." sheetId="7" state="hidden" r:id="rId3"/>
    <sheet name="2.4" sheetId="8" state="hidden" r:id="rId4"/>
    <sheet name="2.5" sheetId="9" state="hidden" r:id="rId5"/>
    <sheet name="2.6" sheetId="10" state="hidden" r:id="rId6"/>
    <sheet name="2.7" sheetId="11" state="hidden" r:id="rId7"/>
    <sheet name="2.8_2018" sheetId="12" r:id="rId8"/>
    <sheet name="2.8_2019" sheetId="13" r:id="rId9"/>
  </sheets>
  <externalReferences>
    <externalReference r:id="rId10"/>
    <externalReference r:id="rId11"/>
    <externalReference r:id="rId12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'2.8_2018'!$3:$3</definedName>
  </definedNames>
  <calcPr calcId="162913"/>
</workbook>
</file>

<file path=xl/calcChain.xml><?xml version="1.0" encoding="utf-8"?>
<calcChain xmlns="http://schemas.openxmlformats.org/spreadsheetml/2006/main">
  <c r="D9" i="13" l="1"/>
  <c r="D10" i="13"/>
  <c r="D11" i="13"/>
  <c r="D12" i="13"/>
  <c r="D13" i="13"/>
  <c r="D14" i="13"/>
  <c r="D15" i="13"/>
  <c r="D16" i="13"/>
  <c r="D17" i="13"/>
  <c r="D18" i="13"/>
  <c r="D19" i="13"/>
  <c r="D20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8" i="13"/>
  <c r="J27" i="12" l="1"/>
  <c r="J28" i="12"/>
  <c r="J29" i="12"/>
  <c r="J30" i="12"/>
  <c r="J31" i="12"/>
  <c r="J32" i="12"/>
  <c r="J33" i="12"/>
  <c r="J34" i="12"/>
  <c r="J35" i="12"/>
  <c r="J36" i="12"/>
  <c r="J37" i="12"/>
  <c r="J38" i="12"/>
  <c r="J26" i="12"/>
  <c r="D27" i="12" l="1"/>
  <c r="G25" i="12" l="1"/>
  <c r="F25" i="12"/>
  <c r="J40" i="12"/>
  <c r="D40" i="12" s="1"/>
  <c r="J41" i="12"/>
  <c r="D41" i="12" s="1"/>
  <c r="J42" i="12"/>
  <c r="D42" i="12" s="1"/>
  <c r="J39" i="12"/>
  <c r="D39" i="12" s="1"/>
  <c r="D34" i="12"/>
  <c r="D38" i="12" l="1"/>
  <c r="G28" i="7" l="1"/>
  <c r="G35" i="7"/>
  <c r="G42" i="7"/>
  <c r="G49" i="7"/>
  <c r="G56" i="7"/>
  <c r="G63" i="7"/>
  <c r="G70" i="7"/>
  <c r="G77" i="7"/>
  <c r="G84" i="7"/>
  <c r="D13" i="12" l="1"/>
  <c r="D28" i="12"/>
  <c r="D29" i="12"/>
  <c r="D30" i="12"/>
  <c r="D31" i="12"/>
  <c r="D32" i="12"/>
  <c r="D33" i="12"/>
  <c r="D35" i="12"/>
  <c r="D36" i="12"/>
  <c r="D37" i="12"/>
  <c r="D26" i="12" l="1"/>
  <c r="D25" i="12" s="1"/>
  <c r="D14" i="12"/>
  <c r="D12" i="12"/>
  <c r="D22" i="12"/>
  <c r="D15" i="12"/>
  <c r="D21" i="12" s="1"/>
  <c r="G21" i="7" l="1"/>
  <c r="G14" i="7"/>
  <c r="G7" i="7"/>
  <c r="D4" i="7"/>
  <c r="B2" i="7"/>
  <c r="D22" i="13" l="1"/>
  <c r="D21" i="13"/>
</calcChain>
</file>

<file path=xl/sharedStrings.xml><?xml version="1.0" encoding="utf-8"?>
<sst xmlns="http://schemas.openxmlformats.org/spreadsheetml/2006/main" count="1103" uniqueCount="319">
  <si>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</si>
  <si>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</si>
  <si>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</si>
  <si>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</si>
  <si>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</si>
  <si>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</si>
  <si>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</si>
  <si>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</si>
  <si>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</si>
  <si>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</si>
  <si>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</si>
  <si>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</si>
  <si>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</si>
  <si>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</si>
  <si>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</si>
  <si>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</si>
  <si>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</si>
  <si>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</si>
  <si>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</si>
  <si>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</si>
  <si>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</si>
  <si>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</si>
  <si>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</si>
  <si>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</si>
  <si>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</si>
  <si>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</si>
  <si>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</si>
  <si>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</si>
  <si>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</si>
  <si>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</si>
  <si>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</si>
  <si>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</si>
  <si>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</si>
  <si>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</si>
  <si>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</si>
  <si>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</si>
  <si>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</si>
  <si>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</si>
  <si>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</si>
  <si>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</si>
  <si>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</si>
  <si>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</si>
  <si>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</si>
  <si>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</si>
  <si>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</si>
  <si>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</si>
  <si>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</si>
  <si>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</si>
  <si>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</si>
  <si>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</si>
  <si>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</si>
  <si>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</si>
  <si>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</si>
  <si>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</si>
  <si>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</si>
  <si>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</si>
  <si>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</si>
  <si>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</si>
  <si>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</si>
  <si>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</si>
  <si>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</si>
  <si>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</si>
  <si>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</si>
  <si>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</si>
  <si>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</si>
  <si>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</si>
  <si>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</si>
  <si>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</si>
  <si>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</si>
  <si>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</si>
  <si>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</si>
  <si>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</si>
  <si>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</si>
  <si>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</si>
  <si>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</si>
  <si>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</si>
  <si>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</si>
  <si>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</si>
  <si>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</si>
  <si>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</si>
  <si>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</si>
  <si>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</si>
  <si>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</si>
  <si>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</si>
  <si>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</si>
  <si>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</si>
  <si>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</si>
  <si>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</si>
  <si>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</si>
  <si>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</si>
  <si>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</si>
  <si>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</si>
  <si>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</si>
  <si>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</si>
  <si>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</si>
  <si>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</si>
  <si>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</si>
  <si>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</si>
  <si>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</si>
  <si>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</si>
  <si>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</si>
  <si>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</si>
  <si>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</si>
  <si>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r>
      <t xml:space="preserve">Форма 2.4. Сведения об оказываемых коммунальных услугах </t>
    </r>
    <r>
      <rPr>
        <b/>
        <sz val="12"/>
        <color indexed="30"/>
        <rFont val="Times New Roman"/>
        <family val="1"/>
        <charset val="204"/>
      </rPr>
      <t>(заполняется по каждой коммунальной услуге)</t>
    </r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</si>
  <si>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</si>
  <si>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</si>
  <si>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</si>
  <si>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</si>
  <si>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</si>
  <si>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</si>
  <si>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</si>
  <si>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</si>
  <si>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</si>
  <si>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</si>
  <si>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</si>
  <si>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</si>
  <si>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</si>
  <si>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</si>
  <si>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</si>
  <si>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</si>
  <si>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</si>
  <si>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</si>
  <si>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</si>
  <si>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</si>
  <si>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</si>
  <si>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</si>
  <si>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</si>
  <si>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</si>
  <si>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</si>
  <si>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</si>
  <si>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</si>
  <si>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</si>
  <si>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</si>
  <si>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</si>
  <si>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</si>
  <si>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</si>
  <si>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</si>
  <si>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</si>
  <si>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</si>
  <si>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</si>
  <si>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</si>
  <si>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</si>
  <si>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</si>
  <si>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</si>
  <si>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</si>
  <si>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</si>
  <si>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</si>
  <si>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</si>
  <si>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</si>
  <si>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</si>
  <si>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</si>
  <si>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</si>
  <si>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</si>
  <si>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</si>
  <si>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</si>
  <si>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</si>
  <si>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</si>
  <si>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</si>
  <si>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</si>
  <si>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</si>
  <si>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</si>
  <si>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</si>
  <si>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</si>
  <si>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</si>
  <si>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</si>
  <si>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</si>
  <si>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</si>
  <si>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</si>
  <si>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</si>
  <si>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</si>
  <si>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</si>
  <si>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</si>
  <si>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</si>
  <si>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</si>
  <si>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</si>
  <si>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</si>
  <si>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</si>
  <si>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</si>
  <si>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</si>
  <si>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</si>
  <si>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</si>
  <si>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</si>
  <si>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</si>
  <si>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</si>
  <si>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</si>
  <si>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</si>
  <si>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</si>
  <si>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</si>
  <si>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</si>
  <si>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</si>
  <si>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</si>
  <si>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</si>
  <si>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</si>
  <si>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</si>
  <si>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</si>
  <si>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</si>
  <si>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</si>
  <si>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</si>
  <si>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</si>
  <si>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</si>
  <si>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нет</t>
  </si>
  <si>
    <t>м куб.</t>
  </si>
  <si>
    <t>холодное водоснабжение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</si>
  <si>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</si>
  <si>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</si>
  <si>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</si>
  <si>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</si>
  <si>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</si>
  <si>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водоотведение</t>
  </si>
  <si>
    <t>централизовано</t>
  </si>
  <si>
    <t>Тариф, установленный для потребителей(питьевая вода)</t>
  </si>
  <si>
    <t>МУП ЩМР "Межрайонный Щелковский Водоканал"</t>
  </si>
  <si>
    <t>Договор №698 от 26.10.2015г.</t>
  </si>
  <si>
    <t>Норматив потребления коммунальной услуги в жилых помещениях(питьевая вода)</t>
  </si>
  <si>
    <t>горячее водоснабжение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</si>
  <si>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</si>
  <si>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</si>
  <si>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</si>
  <si>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</si>
  <si>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</si>
  <si>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</si>
  <si>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</si>
  <si>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</si>
  <si>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</si>
  <si>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</si>
  <si>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</si>
  <si>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</si>
  <si>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</si>
  <si>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</si>
  <si>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</si>
  <si>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</si>
  <si>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</si>
  <si>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</si>
  <si>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</si>
  <si>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</si>
  <si>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</si>
  <si>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</si>
  <si>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</si>
  <si>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</si>
  <si>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</si>
  <si>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</si>
  <si>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</si>
  <si>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</si>
  <si>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по адресу: М.О., г. Щелково, ул. Комсомольская, д.18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</si>
  <si>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</si>
  <si>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</si>
  <si>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</si>
  <si>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</si>
  <si>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</si>
  <si>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</si>
  <si>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</si>
  <si>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</si>
  <si>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</si>
  <si>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</si>
  <si>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27.03.2018 г.</t>
  </si>
  <si>
    <t>Начислено  за работы (услуги) по содержанию и текущему ремонту,  в том числе:</t>
  </si>
  <si>
    <t xml:space="preserve">     -  за содержание дома, включая ОДН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</si>
  <si>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</si>
  <si>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</si>
  <si>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</si>
  <si>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</si>
  <si>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если были</t>
  </si>
  <si>
    <t>Информация о предоставленных коммунальных услугах</t>
  </si>
  <si>
    <t xml:space="preserve">Холодное водоснабжение </t>
  </si>
  <si>
    <t>Водоотведение</t>
  </si>
  <si>
    <t xml:space="preserve">Горячее водоснабжение </t>
  </si>
  <si>
    <t xml:space="preserve">Э/энергия бытовых потребителей </t>
  </si>
  <si>
    <t>кВт.ч</t>
  </si>
  <si>
    <t>Тариф, установленный для потребителей(питьевая вода) за ед. изм.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</si>
  <si>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</si>
  <si>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</si>
  <si>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</si>
  <si>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</si>
  <si>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</si>
  <si>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куб.м./чел.</t>
  </si>
  <si>
    <t>Норматив потребления коммунальной услуги в жилых помещениях (водоотведение)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</si>
  <si>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</si>
  <si>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</si>
  <si>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</si>
  <si>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Тариф, установленный для потребителей (водоотведение)</t>
  </si>
  <si>
    <t>01.07.2017 г.</t>
  </si>
  <si>
    <t>ООО"Теплогарант"</t>
  </si>
  <si>
    <t>Договор №А/Щ/12/11 от 01.10.2011 г.</t>
  </si>
  <si>
    <t xml:space="preserve"> Комитет по ценам и тарифам Московской области, Распоряжение от 19.12.2016 №207-Р</t>
  </si>
  <si>
    <t xml:space="preserve">Норматив потребления коммунальной услуги на общедомовые нужды </t>
  </si>
  <si>
    <t>куб.м/кв.м общей площади</t>
  </si>
  <si>
    <t>руб/куб.м</t>
  </si>
  <si>
    <t xml:space="preserve"> Комитет по ценам и тарифам Московской области, Распоряжение от 18.12.2015 № 164-Р, Распоряжение от 19.12.2016 №207-Р.</t>
  </si>
  <si>
    <t>куб.м/чел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</si>
  <si>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 г. №33 " О нормативах потребления коммунальных услуг".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</si>
  <si>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</si>
  <si>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</si>
  <si>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</si>
  <si>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</si>
  <si>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Гкал./кв.м</t>
  </si>
  <si>
    <t>Постановление Главы городского поселения Щёлково от 10.02.2009 г. №33 " О нормативах потребления коммунальных услуг".</t>
  </si>
  <si>
    <t>руб/кВт.ч</t>
  </si>
  <si>
    <t>ОАО "Мосэнергосбыт"</t>
  </si>
  <si>
    <t>Договор №85873114 от 01.01.2011 г.</t>
  </si>
  <si>
    <t>Комитет по тарифам и ценам Московской обл. Распоряжение №203-Р от 16.12.2016 г.</t>
  </si>
  <si>
    <t>кВт.ч/кв.м</t>
  </si>
  <si>
    <t>по адресу: Московская обл., г. Щелково,  ул.  Комсомольская,   д. 18.</t>
  </si>
  <si>
    <t>ООО "Эль энд Ти"</t>
  </si>
  <si>
    <t>ООО " Лифт  Сервис ", с 20.11.2017 г ООО "Лифт Монтаж Сервис"</t>
  </si>
  <si>
    <t>25.03.2019 г.</t>
  </si>
  <si>
    <t>01.01.2018 г.</t>
  </si>
  <si>
    <t>31.12.2018 г.</t>
  </si>
  <si>
    <t>организация и содержание системы диспетчерского контроля</t>
  </si>
  <si>
    <t>1 п/г</t>
  </si>
  <si>
    <t>2 п/г</t>
  </si>
  <si>
    <t>Площадь</t>
  </si>
  <si>
    <t>ИТОГО</t>
  </si>
  <si>
    <t>Общая информация о выполняемых работах (оказываемых услугах) по содержанию</t>
  </si>
  <si>
    <t>водоотведение на ОДН</t>
  </si>
  <si>
    <t>31.03.2020 г.</t>
  </si>
  <si>
    <t>01.01.2019 г.</t>
  </si>
  <si>
    <t>31.12.2019 г.</t>
  </si>
  <si>
    <t>ИТП</t>
  </si>
  <si>
    <t>Директор ООО "УК "Альтаир" ___________________ Рыжов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</si>
</sst>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Fill="1"/>
    <xf numFmtId="0" fontId="1" fillId="0" borderId="0" xfId="0" applyFont="1" applyFill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0;&#1086;&#1084;&#1089;&#1086;&#1084;&#1086;&#1083;&#1100;&#1089;&#1082;&#1072;&#1103;,%20&#1076;.%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40;&#1082;&#1090;&#1099;%20&#1058;&#1056;%20&#1080;%20&#1058;&#1054;\&#1058;&#1056;%20&#1080;%20&#1058;&#1054;%202018%20&#1046;&#1080;&#1083;&#1089;&#1077;&#1088;&#1074;&#1080;&#1089;-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95;&#1077;&#1090;%20&#1075;&#1086;&#1076;&#1086;&#1074;&#1099;&#1093;%20&#1092;&#1086;&#1088;&#1084;%202.8/&#1056;&#1040;&#1057;&#1063;&#1045;&#1058;%202019%20&#1086;&#1090;&#1095;&#1077;&#1090;&#1099;%20&#1052;&#1050;&#104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>
        <row r="3">
          <cell r="B3" t="str">
            <v>по адресу: Московская обл., г. Щелково,  ул. Комсомольская д. 18.</v>
          </cell>
        </row>
        <row r="6">
          <cell r="D6" t="str">
            <v>27.03.2018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мес 2017"/>
      <sheetName val="2017"/>
      <sheetName val="2018"/>
      <sheetName val="07_18"/>
      <sheetName val="08_18"/>
      <sheetName val="09_18"/>
      <sheetName val="10_18"/>
      <sheetName val="11_18"/>
      <sheetName val="12_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Z9">
            <v>562762.35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019"/>
      <sheetName val="2 пг 2019"/>
      <sheetName val="2019"/>
      <sheetName val="трансп"/>
    </sheetNames>
    <sheetDataSet>
      <sheetData sheetId="0"/>
      <sheetData sheetId="1"/>
      <sheetData sheetId="2"/>
      <sheetData sheetId="3">
        <row r="57">
          <cell r="D57">
            <v>281434.50599999999</v>
          </cell>
        </row>
        <row r="58">
          <cell r="D58">
            <v>0</v>
          </cell>
        </row>
        <row r="59">
          <cell r="D59">
            <v>193730.65</v>
          </cell>
        </row>
        <row r="60">
          <cell r="D60">
            <v>1450219.06</v>
          </cell>
        </row>
        <row r="61">
          <cell r="D61">
            <v>913977.65200000012</v>
          </cell>
        </row>
        <row r="62">
          <cell r="D62">
            <v>311337.52800000005</v>
          </cell>
        </row>
        <row r="63">
          <cell r="D63">
            <v>224903.88</v>
          </cell>
        </row>
        <row r="64">
          <cell r="D64">
            <v>1464460.36</v>
          </cell>
        </row>
        <row r="65">
          <cell r="D65">
            <v>1464460.36</v>
          </cell>
        </row>
        <row r="70">
          <cell r="D70">
            <v>1745894.8660000002</v>
          </cell>
        </row>
        <row r="71">
          <cell r="D71">
            <v>143797.50399999996</v>
          </cell>
        </row>
        <row r="72">
          <cell r="D72">
            <v>116.22</v>
          </cell>
        </row>
        <row r="73">
          <cell r="D73">
            <v>179605.57</v>
          </cell>
        </row>
        <row r="74">
          <cell r="D74">
            <v>1587544.2350576131</v>
          </cell>
        </row>
        <row r="75">
          <cell r="D75">
            <v>224903.88</v>
          </cell>
        </row>
        <row r="76">
          <cell r="D76">
            <v>448974.53</v>
          </cell>
        </row>
        <row r="77">
          <cell r="D77">
            <v>329859.02400000003</v>
          </cell>
        </row>
        <row r="78">
          <cell r="D78">
            <v>23372.364000000001</v>
          </cell>
        </row>
        <row r="79">
          <cell r="D79">
            <v>126784.05</v>
          </cell>
        </row>
        <row r="80">
          <cell r="D80">
            <v>50934.114000000001</v>
          </cell>
        </row>
        <row r="81">
          <cell r="D81">
            <v>207705.348</v>
          </cell>
        </row>
        <row r="82">
          <cell r="D82">
            <v>2645.9279999999999</v>
          </cell>
        </row>
        <row r="83">
          <cell r="D83">
            <v>0</v>
          </cell>
        </row>
        <row r="84">
          <cell r="D84">
            <v>6835.3140000000003</v>
          </cell>
        </row>
        <row r="85">
          <cell r="D85">
            <v>1763.9520000000002</v>
          </cell>
        </row>
        <row r="86">
          <cell r="D86">
            <v>67471.164000000004</v>
          </cell>
        </row>
        <row r="87">
          <cell r="D87">
            <v>0</v>
          </cell>
        </row>
        <row r="88">
          <cell r="D88">
            <v>1777.0484756167973</v>
          </cell>
        </row>
        <row r="89">
          <cell r="D89">
            <v>9903.1353309883943</v>
          </cell>
        </row>
        <row r="90">
          <cell r="D90">
            <v>3082.2180140484083</v>
          </cell>
        </row>
        <row r="91">
          <cell r="D91">
            <v>81532.165236959074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88" t="s">
        <v>131</v>
      </c>
      <c r="B1" s="88"/>
      <c r="C1" s="88"/>
      <c r="D1" s="88"/>
    </row>
    <row r="2" spans="1:4" s="13" customFormat="1" x14ac:dyDescent="0.25"/>
    <row r="3" spans="1:4" s="13" customFormat="1" x14ac:dyDescent="0.25">
      <c r="A3" s="89" t="s">
        <v>19</v>
      </c>
      <c r="B3" s="89"/>
      <c r="C3" s="89"/>
      <c r="D3" s="89"/>
    </row>
    <row r="4" spans="1:4" s="13" customFormat="1" x14ac:dyDescent="0.25">
      <c r="A4" s="16"/>
      <c r="B4" s="16" t="s">
        <v>243</v>
      </c>
      <c r="C4" s="16"/>
      <c r="D4" s="16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5"/>
    </row>
    <row r="8" spans="1:4" s="6" customFormat="1" ht="18.75" customHeight="1" x14ac:dyDescent="0.25">
      <c r="A8" s="87" t="s">
        <v>20</v>
      </c>
      <c r="B8" s="87"/>
      <c r="C8" s="87"/>
      <c r="D8" s="87"/>
    </row>
    <row r="9" spans="1:4" s="6" customFormat="1" ht="52.5" customHeight="1" x14ac:dyDescent="0.25">
      <c r="A9" s="4" t="s">
        <v>132</v>
      </c>
      <c r="B9" s="3" t="s">
        <v>21</v>
      </c>
      <c r="C9" s="5" t="s">
        <v>5</v>
      </c>
      <c r="D9" s="5"/>
    </row>
    <row r="10" spans="1:4" s="6" customFormat="1" ht="20.100000000000001" customHeight="1" x14ac:dyDescent="0.25">
      <c r="A10" s="4" t="s">
        <v>133</v>
      </c>
      <c r="B10" s="3" t="s">
        <v>22</v>
      </c>
      <c r="C10" s="5" t="s">
        <v>5</v>
      </c>
      <c r="D10" s="18"/>
    </row>
    <row r="11" spans="1:4" s="6" customFormat="1" ht="20.25" customHeight="1" x14ac:dyDescent="0.25">
      <c r="A11" s="87" t="s">
        <v>44</v>
      </c>
      <c r="B11" s="87"/>
      <c r="C11" s="87"/>
      <c r="D11" s="87"/>
    </row>
    <row r="12" spans="1:4" s="6" customFormat="1" ht="30" customHeight="1" x14ac:dyDescent="0.25">
      <c r="A12" s="4" t="s">
        <v>134</v>
      </c>
      <c r="B12" s="7" t="s">
        <v>23</v>
      </c>
      <c r="C12" s="5" t="s">
        <v>5</v>
      </c>
      <c r="D12" s="5"/>
    </row>
    <row r="13" spans="1:4" s="6" customFormat="1" ht="30" customHeight="1" x14ac:dyDescent="0.25">
      <c r="A13" s="87" t="s">
        <v>24</v>
      </c>
      <c r="B13" s="87"/>
      <c r="C13" s="87"/>
      <c r="D13" s="87"/>
    </row>
    <row r="14" spans="1:4" s="6" customFormat="1" ht="35.25" customHeight="1" x14ac:dyDescent="0.25">
      <c r="A14" s="4" t="s">
        <v>135</v>
      </c>
      <c r="B14" s="7" t="s">
        <v>45</v>
      </c>
      <c r="C14" s="5" t="s">
        <v>5</v>
      </c>
      <c r="D14" s="5"/>
    </row>
    <row r="15" spans="1:4" s="6" customFormat="1" ht="20.100000000000001" customHeight="1" x14ac:dyDescent="0.25">
      <c r="A15" s="4" t="s">
        <v>136</v>
      </c>
      <c r="B15" s="7" t="s">
        <v>138</v>
      </c>
      <c r="C15" s="5" t="s">
        <v>5</v>
      </c>
      <c r="D15" s="5"/>
    </row>
    <row r="16" spans="1:4" s="6" customFormat="1" ht="21.75" customHeight="1" x14ac:dyDescent="0.25">
      <c r="A16" s="4" t="s">
        <v>137</v>
      </c>
      <c r="B16" s="3" t="s">
        <v>25</v>
      </c>
      <c r="C16" s="8" t="s">
        <v>5</v>
      </c>
      <c r="D16" s="8"/>
    </row>
    <row r="17" spans="1:4" s="6" customFormat="1" ht="20.100000000000001" customHeight="1" x14ac:dyDescent="0.25">
      <c r="A17" s="4" t="s">
        <v>142</v>
      </c>
      <c r="B17" s="3" t="s">
        <v>26</v>
      </c>
      <c r="C17" s="8" t="s">
        <v>5</v>
      </c>
      <c r="D17" s="8"/>
    </row>
    <row r="18" spans="1:4" s="6" customFormat="1" ht="20.100000000000001" customHeight="1" x14ac:dyDescent="0.25">
      <c r="A18" s="4" t="s">
        <v>143</v>
      </c>
      <c r="B18" s="3" t="s">
        <v>27</v>
      </c>
      <c r="C18" s="8" t="s">
        <v>5</v>
      </c>
      <c r="D18" s="19"/>
    </row>
    <row r="19" spans="1:4" s="6" customFormat="1" ht="20.100000000000001" customHeight="1" x14ac:dyDescent="0.25">
      <c r="A19" s="4" t="s">
        <v>144</v>
      </c>
      <c r="B19" s="4" t="s">
        <v>39</v>
      </c>
      <c r="C19" s="8" t="s">
        <v>6</v>
      </c>
      <c r="D19" s="8"/>
    </row>
    <row r="20" spans="1:4" s="6" customFormat="1" ht="20.100000000000001" customHeight="1" x14ac:dyDescent="0.25">
      <c r="A20" s="4" t="s">
        <v>145</v>
      </c>
      <c r="B20" s="4" t="s">
        <v>40</v>
      </c>
      <c r="C20" s="8" t="s">
        <v>6</v>
      </c>
      <c r="D20" s="8"/>
    </row>
    <row r="21" spans="1:4" s="6" customFormat="1" ht="20.100000000000001" customHeight="1" x14ac:dyDescent="0.25">
      <c r="A21" s="4" t="s">
        <v>146</v>
      </c>
      <c r="B21" s="3" t="s">
        <v>28</v>
      </c>
      <c r="C21" s="8" t="s">
        <v>6</v>
      </c>
      <c r="D21" s="8"/>
    </row>
    <row r="22" spans="1:4" s="6" customFormat="1" ht="20.100000000000001" customHeight="1" x14ac:dyDescent="0.25">
      <c r="A22" s="4" t="s">
        <v>147</v>
      </c>
      <c r="B22" s="3" t="s">
        <v>29</v>
      </c>
      <c r="C22" s="8" t="s">
        <v>6</v>
      </c>
      <c r="D22" s="8"/>
    </row>
    <row r="23" spans="1:4" s="6" customFormat="1" ht="20.100000000000001" customHeight="1" x14ac:dyDescent="0.25">
      <c r="A23" s="4" t="s">
        <v>148</v>
      </c>
      <c r="B23" s="3" t="s">
        <v>139</v>
      </c>
      <c r="C23" s="8"/>
      <c r="D23" s="8"/>
    </row>
    <row r="24" spans="1:4" s="6" customFormat="1" ht="20.100000000000001" customHeight="1" x14ac:dyDescent="0.25">
      <c r="A24" s="4" t="s">
        <v>149</v>
      </c>
      <c r="B24" s="9" t="s">
        <v>140</v>
      </c>
      <c r="C24" s="8" t="s">
        <v>6</v>
      </c>
      <c r="D24" s="8"/>
    </row>
    <row r="25" spans="1:4" s="6" customFormat="1" ht="20.100000000000001" customHeight="1" x14ac:dyDescent="0.25">
      <c r="A25" s="4" t="s">
        <v>150</v>
      </c>
      <c r="B25" s="9" t="s">
        <v>141</v>
      </c>
      <c r="C25" s="8" t="s">
        <v>6</v>
      </c>
      <c r="D25" s="8"/>
    </row>
    <row r="26" spans="1:4" s="6" customFormat="1" ht="20.100000000000001" customHeight="1" x14ac:dyDescent="0.25">
      <c r="A26" s="4" t="s">
        <v>151</v>
      </c>
      <c r="B26" s="3" t="s">
        <v>30</v>
      </c>
      <c r="C26" s="5" t="s">
        <v>7</v>
      </c>
      <c r="D26" s="21"/>
    </row>
    <row r="27" spans="1:4" s="6" customFormat="1" ht="20.100000000000001" customHeight="1" x14ac:dyDescent="0.25">
      <c r="A27" s="4" t="s">
        <v>152</v>
      </c>
      <c r="B27" s="4" t="s">
        <v>41</v>
      </c>
      <c r="C27" s="5" t="s">
        <v>7</v>
      </c>
      <c r="D27" s="21"/>
    </row>
    <row r="28" spans="1:4" s="6" customFormat="1" ht="20.100000000000001" customHeight="1" x14ac:dyDescent="0.25">
      <c r="A28" s="4" t="s">
        <v>153</v>
      </c>
      <c r="B28" s="4" t="s">
        <v>42</v>
      </c>
      <c r="C28" s="5" t="s">
        <v>7</v>
      </c>
      <c r="D28" s="21"/>
    </row>
    <row r="29" spans="1:4" s="6" customFormat="1" ht="30" customHeight="1" x14ac:dyDescent="0.25">
      <c r="A29" s="4" t="s">
        <v>154</v>
      </c>
      <c r="B29" s="4" t="s">
        <v>43</v>
      </c>
      <c r="C29" s="5" t="s">
        <v>7</v>
      </c>
      <c r="D29" s="21"/>
    </row>
    <row r="30" spans="1:4" s="6" customFormat="1" ht="33" customHeight="1" x14ac:dyDescent="0.25">
      <c r="A30" s="4" t="s">
        <v>158</v>
      </c>
      <c r="B30" s="3" t="s">
        <v>155</v>
      </c>
      <c r="C30" s="5" t="s">
        <v>5</v>
      </c>
      <c r="D30" s="8"/>
    </row>
    <row r="31" spans="1:4" s="6" customFormat="1" ht="30" customHeight="1" x14ac:dyDescent="0.25">
      <c r="A31" s="4" t="s">
        <v>159</v>
      </c>
      <c r="B31" s="3" t="s">
        <v>156</v>
      </c>
      <c r="C31" s="5" t="s">
        <v>7</v>
      </c>
      <c r="D31" s="5"/>
    </row>
    <row r="32" spans="1:4" s="6" customFormat="1" ht="21" customHeight="1" x14ac:dyDescent="0.25">
      <c r="A32" s="4" t="s">
        <v>160</v>
      </c>
      <c r="B32" s="3" t="s">
        <v>157</v>
      </c>
      <c r="C32" s="5" t="s">
        <v>7</v>
      </c>
      <c r="D32" s="5"/>
    </row>
    <row r="33" spans="1:4" s="6" customFormat="1" ht="20.100000000000001" customHeight="1" x14ac:dyDescent="0.25">
      <c r="A33" s="4" t="s">
        <v>161</v>
      </c>
      <c r="B33" s="3" t="s">
        <v>31</v>
      </c>
      <c r="C33" s="5" t="s">
        <v>5</v>
      </c>
      <c r="D33" s="5"/>
    </row>
    <row r="34" spans="1:4" s="6" customFormat="1" ht="29.25" customHeight="1" x14ac:dyDescent="0.25">
      <c r="A34" s="4" t="s">
        <v>165</v>
      </c>
      <c r="B34" s="3" t="s">
        <v>162</v>
      </c>
      <c r="C34" s="5" t="s">
        <v>5</v>
      </c>
      <c r="D34" s="8"/>
    </row>
    <row r="35" spans="1:4" s="6" customFormat="1" ht="20.100000000000001" customHeight="1" x14ac:dyDescent="0.25">
      <c r="A35" s="4" t="s">
        <v>166</v>
      </c>
      <c r="B35" s="3" t="s">
        <v>163</v>
      </c>
      <c r="C35" s="5" t="s">
        <v>5</v>
      </c>
      <c r="D35" s="5"/>
    </row>
    <row r="36" spans="1:4" s="6" customFormat="1" ht="23.25" customHeight="1" x14ac:dyDescent="0.25">
      <c r="A36" s="4" t="s">
        <v>167</v>
      </c>
      <c r="B36" s="3" t="s">
        <v>164</v>
      </c>
      <c r="C36" s="5" t="s">
        <v>5</v>
      </c>
      <c r="D36" s="8"/>
    </row>
    <row r="37" spans="1:4" s="6" customFormat="1" ht="20.100000000000001" customHeight="1" x14ac:dyDescent="0.25">
      <c r="A37" s="4" t="s">
        <v>168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87" t="s">
        <v>35</v>
      </c>
      <c r="B38" s="87"/>
      <c r="C38" s="87"/>
      <c r="D38" s="87"/>
    </row>
    <row r="39" spans="1:4" s="6" customFormat="1" ht="50.25" customHeight="1" x14ac:dyDescent="0.25">
      <c r="A39" s="4" t="s">
        <v>169</v>
      </c>
      <c r="B39" s="3" t="s">
        <v>36</v>
      </c>
      <c r="C39" s="12" t="s">
        <v>5</v>
      </c>
      <c r="D39" s="8"/>
    </row>
    <row r="40" spans="1:4" s="6" customFormat="1" ht="20.100000000000001" customHeight="1" x14ac:dyDescent="0.25">
      <c r="A40" s="4" t="s">
        <v>170</v>
      </c>
      <c r="B40" s="3" t="s">
        <v>37</v>
      </c>
      <c r="C40" s="12" t="s">
        <v>5</v>
      </c>
      <c r="D40" s="8"/>
    </row>
    <row r="41" spans="1:4" s="6" customFormat="1" ht="20.100000000000001" customHeight="1" x14ac:dyDescent="0.25">
      <c r="A41" s="4" t="s">
        <v>171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F83" sqref="F83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91" t="s">
        <v>88</v>
      </c>
      <c r="B1" s="91"/>
      <c r="C1" s="91"/>
      <c r="D1" s="91"/>
    </row>
    <row r="2" spans="1:4" s="14" customFormat="1" ht="23.25" customHeight="1" x14ac:dyDescent="0.25">
      <c r="A2" s="17"/>
      <c r="B2" s="23" t="s">
        <v>243</v>
      </c>
      <c r="C2" s="17"/>
      <c r="D2" s="17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/>
    </row>
    <row r="6" spans="1:4" s="6" customFormat="1" ht="20.100000000000001" customHeight="1" x14ac:dyDescent="0.25">
      <c r="A6" s="87" t="s">
        <v>46</v>
      </c>
      <c r="B6" s="87"/>
      <c r="C6" s="87"/>
      <c r="D6" s="87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/>
    </row>
    <row r="8" spans="1:4" s="6" customFormat="1" ht="20.100000000000001" customHeight="1" x14ac:dyDescent="0.25">
      <c r="A8" s="87" t="s">
        <v>172</v>
      </c>
      <c r="B8" s="87"/>
      <c r="C8" s="87"/>
      <c r="D8" s="87"/>
    </row>
    <row r="9" spans="1:4" s="6" customFormat="1" ht="19.5" customHeight="1" x14ac:dyDescent="0.25">
      <c r="A9" s="4" t="s">
        <v>10</v>
      </c>
      <c r="B9" s="3" t="s">
        <v>173</v>
      </c>
      <c r="C9" s="5" t="s">
        <v>5</v>
      </c>
      <c r="D9" s="5"/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/>
    </row>
    <row r="11" spans="1:4" s="6" customFormat="1" ht="20.100000000000001" customHeight="1" x14ac:dyDescent="0.25">
      <c r="A11" s="87" t="s">
        <v>89</v>
      </c>
      <c r="B11" s="87"/>
      <c r="C11" s="87"/>
      <c r="D11" s="87"/>
    </row>
    <row r="12" spans="1:4" s="6" customFormat="1" ht="33" customHeight="1" x14ac:dyDescent="0.25">
      <c r="A12" s="4" t="s">
        <v>135</v>
      </c>
      <c r="B12" s="3" t="s">
        <v>48</v>
      </c>
      <c r="C12" s="5" t="s">
        <v>5</v>
      </c>
      <c r="D12" s="5"/>
    </row>
    <row r="13" spans="1:4" s="6" customFormat="1" ht="20.100000000000001" customHeight="1" x14ac:dyDescent="0.25">
      <c r="A13" s="90" t="s">
        <v>49</v>
      </c>
      <c r="B13" s="90"/>
      <c r="C13" s="90"/>
      <c r="D13" s="90"/>
    </row>
    <row r="14" spans="1:4" s="6" customFormat="1" ht="20.100000000000001" customHeight="1" x14ac:dyDescent="0.25">
      <c r="A14" s="4" t="s">
        <v>136</v>
      </c>
      <c r="B14" s="3" t="s">
        <v>50</v>
      </c>
      <c r="C14" s="5" t="s">
        <v>5</v>
      </c>
      <c r="D14" s="5"/>
    </row>
    <row r="15" spans="1:4" s="6" customFormat="1" ht="20.100000000000001" customHeight="1" x14ac:dyDescent="0.25">
      <c r="A15" s="4" t="s">
        <v>137</v>
      </c>
      <c r="B15" s="3" t="s">
        <v>51</v>
      </c>
      <c r="C15" s="5" t="s">
        <v>5</v>
      </c>
      <c r="D15" s="8"/>
    </row>
    <row r="16" spans="1:4" s="6" customFormat="1" ht="20.100000000000001" customHeight="1" x14ac:dyDescent="0.25">
      <c r="A16" s="90" t="s">
        <v>52</v>
      </c>
      <c r="B16" s="90"/>
      <c r="C16" s="90"/>
      <c r="D16" s="90"/>
    </row>
    <row r="17" spans="1:4" s="6" customFormat="1" ht="20.100000000000001" customHeight="1" x14ac:dyDescent="0.25">
      <c r="A17" s="4" t="s">
        <v>142</v>
      </c>
      <c r="B17" s="3" t="s">
        <v>53</v>
      </c>
      <c r="C17" s="5" t="s">
        <v>7</v>
      </c>
      <c r="D17" s="5"/>
    </row>
    <row r="18" spans="1:4" s="6" customFormat="1" ht="20.100000000000001" customHeight="1" x14ac:dyDescent="0.25">
      <c r="A18" s="87" t="s">
        <v>54</v>
      </c>
      <c r="B18" s="87"/>
      <c r="C18" s="87"/>
      <c r="D18" s="87"/>
    </row>
    <row r="19" spans="1:4" s="6" customFormat="1" ht="31.5" customHeight="1" x14ac:dyDescent="0.25">
      <c r="A19" s="4" t="s">
        <v>143</v>
      </c>
      <c r="B19" s="3" t="s">
        <v>55</v>
      </c>
      <c r="C19" s="5" t="s">
        <v>5</v>
      </c>
      <c r="D19" s="5"/>
    </row>
    <row r="20" spans="1:4" s="6" customFormat="1" ht="31.5" customHeight="1" x14ac:dyDescent="0.25">
      <c r="A20" s="4" t="s">
        <v>144</v>
      </c>
      <c r="B20" s="3" t="s">
        <v>56</v>
      </c>
      <c r="C20" s="8" t="s">
        <v>6</v>
      </c>
      <c r="D20" s="5"/>
    </row>
    <row r="21" spans="1:4" s="6" customFormat="1" ht="20.100000000000001" customHeight="1" x14ac:dyDescent="0.25">
      <c r="A21" s="87" t="s">
        <v>90</v>
      </c>
      <c r="B21" s="87"/>
      <c r="C21" s="87"/>
      <c r="D21" s="87"/>
    </row>
    <row r="22" spans="1:4" s="6" customFormat="1" ht="20.100000000000001" customHeight="1" x14ac:dyDescent="0.25">
      <c r="A22" s="4" t="s">
        <v>145</v>
      </c>
      <c r="B22" s="7" t="s">
        <v>57</v>
      </c>
      <c r="C22" s="5" t="s">
        <v>5</v>
      </c>
      <c r="D22" s="5"/>
    </row>
    <row r="23" spans="1:4" s="6" customFormat="1" ht="20.100000000000001" customHeight="1" x14ac:dyDescent="0.25">
      <c r="A23" s="4" t="s">
        <v>146</v>
      </c>
      <c r="B23" s="3" t="s">
        <v>58</v>
      </c>
      <c r="C23" s="5" t="s">
        <v>5</v>
      </c>
      <c r="D23" s="8"/>
    </row>
    <row r="24" spans="1:4" s="6" customFormat="1" ht="20.100000000000001" customHeight="1" x14ac:dyDescent="0.25">
      <c r="A24" s="4" t="s">
        <v>147</v>
      </c>
      <c r="B24" s="7" t="s">
        <v>59</v>
      </c>
      <c r="C24" s="5" t="s">
        <v>5</v>
      </c>
      <c r="D24" s="5"/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/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/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/>
    </row>
    <row r="28" spans="1:4" s="6" customFormat="1" ht="20.100000000000001" customHeight="1" x14ac:dyDescent="0.25">
      <c r="A28" s="4"/>
      <c r="B28" s="7" t="s">
        <v>57</v>
      </c>
      <c r="C28" s="5"/>
      <c r="D28" s="5"/>
    </row>
    <row r="29" spans="1:4" s="6" customFormat="1" ht="20.100000000000001" customHeight="1" x14ac:dyDescent="0.25">
      <c r="A29" s="4"/>
      <c r="B29" s="3" t="s">
        <v>58</v>
      </c>
      <c r="C29" s="5"/>
      <c r="D29" s="8"/>
    </row>
    <row r="30" spans="1:4" s="6" customFormat="1" ht="20.100000000000001" customHeight="1" x14ac:dyDescent="0.25">
      <c r="A30" s="4"/>
      <c r="B30" s="7" t="s">
        <v>59</v>
      </c>
      <c r="C30" s="5"/>
      <c r="D30" s="5"/>
    </row>
    <row r="31" spans="1:4" s="6" customFormat="1" ht="20.100000000000001" customHeight="1" x14ac:dyDescent="0.25">
      <c r="A31" s="4"/>
      <c r="B31" s="7" t="s">
        <v>57</v>
      </c>
      <c r="C31" s="5"/>
      <c r="D31" s="5"/>
    </row>
    <row r="32" spans="1:4" s="6" customFormat="1" ht="20.100000000000001" customHeight="1" x14ac:dyDescent="0.25">
      <c r="A32" s="4"/>
      <c r="B32" s="3" t="s">
        <v>58</v>
      </c>
      <c r="C32" s="5"/>
      <c r="D32" s="8"/>
    </row>
    <row r="33" spans="1:4" s="6" customFormat="1" ht="20.100000000000001" customHeight="1" x14ac:dyDescent="0.25">
      <c r="A33" s="4"/>
      <c r="B33" s="7" t="s">
        <v>59</v>
      </c>
      <c r="C33" s="5"/>
      <c r="D33" s="5"/>
    </row>
    <row r="34" spans="1:4" s="6" customFormat="1" ht="20.100000000000001" customHeight="1" x14ac:dyDescent="0.25">
      <c r="A34" s="90" t="s">
        <v>60</v>
      </c>
      <c r="B34" s="90"/>
      <c r="C34" s="90"/>
      <c r="D34" s="90"/>
    </row>
    <row r="35" spans="1:4" s="6" customFormat="1" ht="34.5" customHeight="1" x14ac:dyDescent="0.25">
      <c r="A35" s="4" t="s">
        <v>148</v>
      </c>
      <c r="B35" s="7" t="s">
        <v>61</v>
      </c>
      <c r="C35" s="5" t="s">
        <v>5</v>
      </c>
      <c r="D35" s="10" t="s">
        <v>202</v>
      </c>
    </row>
    <row r="36" spans="1:4" s="6" customFormat="1" ht="20.100000000000001" customHeight="1" x14ac:dyDescent="0.25">
      <c r="A36" s="4" t="s">
        <v>149</v>
      </c>
      <c r="B36" s="7" t="s">
        <v>62</v>
      </c>
      <c r="C36" s="5" t="s">
        <v>5</v>
      </c>
      <c r="D36" s="5"/>
    </row>
    <row r="37" spans="1:4" s="6" customFormat="1" ht="20.100000000000001" customHeight="1" x14ac:dyDescent="0.25">
      <c r="A37" s="4" t="s">
        <v>150</v>
      </c>
      <c r="B37" s="3" t="s">
        <v>63</v>
      </c>
      <c r="C37" s="5" t="s">
        <v>5</v>
      </c>
      <c r="D37" s="8"/>
    </row>
    <row r="38" spans="1:4" s="6" customFormat="1" ht="20.100000000000001" customHeight="1" x14ac:dyDescent="0.25">
      <c r="A38" s="4" t="s">
        <v>151</v>
      </c>
      <c r="B38" s="3" t="s">
        <v>64</v>
      </c>
      <c r="C38" s="5" t="s">
        <v>5</v>
      </c>
      <c r="D38" s="8" t="s">
        <v>201</v>
      </c>
    </row>
    <row r="39" spans="1:4" s="6" customFormat="1" ht="20.100000000000001" customHeight="1" x14ac:dyDescent="0.25">
      <c r="A39" s="4" t="s">
        <v>152</v>
      </c>
      <c r="B39" s="3" t="s">
        <v>65</v>
      </c>
      <c r="C39" s="5" t="s">
        <v>5</v>
      </c>
      <c r="D39" s="18"/>
    </row>
    <row r="40" spans="1:4" s="6" customFormat="1" ht="20.100000000000001" customHeight="1" x14ac:dyDescent="0.25">
      <c r="A40" s="4" t="s">
        <v>153</v>
      </c>
      <c r="B40" s="3" t="s">
        <v>66</v>
      </c>
      <c r="C40" s="5" t="s">
        <v>5</v>
      </c>
      <c r="D40" s="18"/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203</v>
      </c>
    </row>
    <row r="42" spans="1:4" s="6" customFormat="1" ht="20.100000000000001" customHeight="1" x14ac:dyDescent="0.25">
      <c r="A42" s="4"/>
      <c r="B42" s="7" t="s">
        <v>62</v>
      </c>
      <c r="C42" s="5" t="s">
        <v>5</v>
      </c>
      <c r="D42" s="5"/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/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201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18"/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18"/>
    </row>
    <row r="47" spans="1:4" s="6" customFormat="1" ht="20.100000000000001" customHeight="1" x14ac:dyDescent="0.25">
      <c r="A47" s="4"/>
      <c r="B47" s="7" t="s">
        <v>61</v>
      </c>
      <c r="C47" s="5"/>
      <c r="D47" s="20" t="s">
        <v>204</v>
      </c>
    </row>
    <row r="48" spans="1:4" s="6" customFormat="1" ht="20.100000000000001" customHeight="1" x14ac:dyDescent="0.25">
      <c r="A48" s="4"/>
      <c r="B48" s="7" t="s">
        <v>62</v>
      </c>
      <c r="C48" s="5"/>
      <c r="D48" s="5"/>
    </row>
    <row r="49" spans="1:4" s="6" customFormat="1" ht="20.100000000000001" customHeight="1" x14ac:dyDescent="0.25">
      <c r="A49" s="4"/>
      <c r="B49" s="3" t="s">
        <v>63</v>
      </c>
      <c r="C49" s="5"/>
      <c r="D49" s="8"/>
    </row>
    <row r="50" spans="1:4" s="6" customFormat="1" ht="20.100000000000001" customHeight="1" x14ac:dyDescent="0.25">
      <c r="A50" s="4"/>
      <c r="B50" s="3" t="s">
        <v>64</v>
      </c>
      <c r="C50" s="5"/>
      <c r="D50" s="8"/>
    </row>
    <row r="51" spans="1:4" s="6" customFormat="1" ht="20.100000000000001" customHeight="1" x14ac:dyDescent="0.25">
      <c r="A51" s="4"/>
      <c r="B51" s="3" t="s">
        <v>65</v>
      </c>
      <c r="C51" s="5"/>
      <c r="D51" s="18"/>
    </row>
    <row r="52" spans="1:4" s="6" customFormat="1" ht="20.100000000000001" customHeight="1" x14ac:dyDescent="0.25">
      <c r="A52" s="4"/>
      <c r="B52" s="3" t="s">
        <v>66</v>
      </c>
      <c r="C52" s="5"/>
      <c r="D52" s="18"/>
    </row>
    <row r="53" spans="1:4" s="6" customFormat="1" ht="20.100000000000001" customHeight="1" x14ac:dyDescent="0.25">
      <c r="A53" s="4"/>
      <c r="B53" s="7" t="s">
        <v>61</v>
      </c>
      <c r="C53" s="5"/>
      <c r="D53" s="20" t="s">
        <v>205</v>
      </c>
    </row>
    <row r="54" spans="1:4" s="6" customFormat="1" ht="20.100000000000001" customHeight="1" x14ac:dyDescent="0.25">
      <c r="A54" s="4"/>
      <c r="B54" s="7" t="s">
        <v>62</v>
      </c>
      <c r="C54" s="5"/>
      <c r="D54" s="18"/>
    </row>
    <row r="55" spans="1:4" s="6" customFormat="1" ht="20.100000000000001" customHeight="1" x14ac:dyDescent="0.25">
      <c r="A55" s="4"/>
      <c r="B55" s="3" t="s">
        <v>63</v>
      </c>
      <c r="C55" s="5"/>
      <c r="D55" s="8"/>
    </row>
    <row r="56" spans="1:4" s="6" customFormat="1" ht="20.100000000000001" customHeight="1" x14ac:dyDescent="0.25">
      <c r="A56" s="4"/>
      <c r="B56" s="3" t="s">
        <v>64</v>
      </c>
      <c r="C56" s="5"/>
      <c r="D56" s="18" t="s">
        <v>206</v>
      </c>
    </row>
    <row r="57" spans="1:4" s="6" customFormat="1" ht="20.100000000000001" customHeight="1" x14ac:dyDescent="0.25">
      <c r="A57" s="4"/>
      <c r="B57" s="3" t="s">
        <v>65</v>
      </c>
      <c r="C57" s="5"/>
      <c r="D57" s="18"/>
    </row>
    <row r="58" spans="1:4" s="6" customFormat="1" ht="20.100000000000001" customHeight="1" x14ac:dyDescent="0.25">
      <c r="A58" s="4"/>
      <c r="B58" s="3" t="s">
        <v>66</v>
      </c>
      <c r="C58" s="5"/>
      <c r="D58" s="18"/>
    </row>
    <row r="59" spans="1:4" s="6" customFormat="1" ht="20.100000000000001" customHeight="1" x14ac:dyDescent="0.25">
      <c r="A59" s="4"/>
      <c r="B59" s="7" t="s">
        <v>61</v>
      </c>
      <c r="C59" s="5"/>
      <c r="D59" s="20" t="s">
        <v>207</v>
      </c>
    </row>
    <row r="60" spans="1:4" s="6" customFormat="1" ht="20.100000000000001" customHeight="1" x14ac:dyDescent="0.25">
      <c r="A60" s="4"/>
      <c r="B60" s="7" t="s">
        <v>62</v>
      </c>
      <c r="C60" s="5"/>
      <c r="D60" s="18"/>
    </row>
    <row r="61" spans="1:4" s="6" customFormat="1" ht="20.100000000000001" customHeight="1" x14ac:dyDescent="0.25">
      <c r="A61" s="4"/>
      <c r="B61" s="3" t="s">
        <v>63</v>
      </c>
      <c r="C61" s="5"/>
      <c r="D61" s="18"/>
    </row>
    <row r="62" spans="1:4" s="6" customFormat="1" ht="20.100000000000001" customHeight="1" x14ac:dyDescent="0.25">
      <c r="A62" s="4"/>
      <c r="B62" s="3" t="s">
        <v>64</v>
      </c>
      <c r="C62" s="5"/>
      <c r="D62" s="18"/>
    </row>
    <row r="63" spans="1:4" s="6" customFormat="1" ht="20.100000000000001" customHeight="1" x14ac:dyDescent="0.25">
      <c r="A63" s="4"/>
      <c r="B63" s="3" t="s">
        <v>65</v>
      </c>
      <c r="C63" s="5"/>
      <c r="D63" s="18"/>
    </row>
    <row r="64" spans="1:4" s="6" customFormat="1" ht="20.100000000000001" customHeight="1" x14ac:dyDescent="0.25">
      <c r="A64" s="4"/>
      <c r="B64" s="3" t="s">
        <v>66</v>
      </c>
      <c r="C64" s="5"/>
      <c r="D64" s="18"/>
    </row>
    <row r="65" spans="1:4" s="6" customFormat="1" ht="20.100000000000001" customHeight="1" x14ac:dyDescent="0.25">
      <c r="A65" s="90" t="s">
        <v>67</v>
      </c>
      <c r="B65" s="90"/>
      <c r="C65" s="90"/>
      <c r="D65" s="90"/>
    </row>
    <row r="66" spans="1:4" s="6" customFormat="1" ht="20.100000000000001" customHeight="1" x14ac:dyDescent="0.25">
      <c r="A66" s="4" t="s">
        <v>154</v>
      </c>
      <c r="B66" s="7" t="s">
        <v>68</v>
      </c>
      <c r="C66" s="5" t="s">
        <v>5</v>
      </c>
      <c r="D66" s="5"/>
    </row>
    <row r="67" spans="1:4" s="6" customFormat="1" ht="20.100000000000001" customHeight="1" x14ac:dyDescent="0.25">
      <c r="A67" s="4" t="s">
        <v>158</v>
      </c>
      <c r="B67" s="7" t="s">
        <v>69</v>
      </c>
      <c r="C67" s="8" t="s">
        <v>6</v>
      </c>
      <c r="D67" s="5"/>
    </row>
    <row r="68" spans="1:4" s="6" customFormat="1" ht="20.100000000000001" customHeight="1" x14ac:dyDescent="0.25">
      <c r="A68" s="90" t="s">
        <v>70</v>
      </c>
      <c r="B68" s="90"/>
      <c r="C68" s="90"/>
      <c r="D68" s="90"/>
    </row>
    <row r="69" spans="1:4" s="6" customFormat="1" ht="20.100000000000001" customHeight="1" x14ac:dyDescent="0.25">
      <c r="A69" s="4" t="s">
        <v>159</v>
      </c>
      <c r="B69" s="3" t="s">
        <v>71</v>
      </c>
      <c r="C69" s="5" t="s">
        <v>5</v>
      </c>
      <c r="D69" s="5"/>
    </row>
    <row r="70" spans="1:4" s="6" customFormat="1" ht="20.100000000000001" customHeight="1" x14ac:dyDescent="0.25">
      <c r="A70" s="90" t="s">
        <v>72</v>
      </c>
      <c r="B70" s="90"/>
      <c r="C70" s="90"/>
      <c r="D70" s="90"/>
    </row>
    <row r="71" spans="1:4" s="6" customFormat="1" ht="31.5" customHeight="1" x14ac:dyDescent="0.25">
      <c r="A71" s="4" t="s">
        <v>160</v>
      </c>
      <c r="B71" s="7" t="s">
        <v>73</v>
      </c>
      <c r="C71" s="5" t="s">
        <v>5</v>
      </c>
      <c r="D71" s="5"/>
    </row>
    <row r="72" spans="1:4" s="6" customFormat="1" ht="20.100000000000001" customHeight="1" x14ac:dyDescent="0.25">
      <c r="A72" s="90" t="s">
        <v>74</v>
      </c>
      <c r="B72" s="90"/>
      <c r="C72" s="90"/>
      <c r="D72" s="90"/>
    </row>
    <row r="73" spans="1:4" s="6" customFormat="1" ht="20.100000000000001" customHeight="1" x14ac:dyDescent="0.25">
      <c r="A73" s="4" t="s">
        <v>161</v>
      </c>
      <c r="B73" s="7" t="s">
        <v>75</v>
      </c>
      <c r="C73" s="5" t="s">
        <v>5</v>
      </c>
      <c r="D73" s="5"/>
    </row>
    <row r="74" spans="1:4" s="6" customFormat="1" ht="20.100000000000001" customHeight="1" x14ac:dyDescent="0.25">
      <c r="A74" s="87" t="s">
        <v>76</v>
      </c>
      <c r="B74" s="87"/>
      <c r="C74" s="87"/>
      <c r="D74" s="87"/>
    </row>
    <row r="75" spans="1:4" s="6" customFormat="1" ht="20.100000000000001" customHeight="1" x14ac:dyDescent="0.25">
      <c r="A75" s="4" t="s">
        <v>165</v>
      </c>
      <c r="B75" s="7" t="s">
        <v>77</v>
      </c>
      <c r="C75" s="5" t="s">
        <v>5</v>
      </c>
      <c r="D75" s="5"/>
    </row>
    <row r="76" spans="1:4" s="6" customFormat="1" ht="20.100000000000001" customHeight="1" x14ac:dyDescent="0.25">
      <c r="A76" s="4" t="s">
        <v>166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90" t="s">
        <v>79</v>
      </c>
      <c r="B77" s="90"/>
      <c r="C77" s="90"/>
      <c r="D77" s="90"/>
    </row>
    <row r="78" spans="1:4" s="6" customFormat="1" ht="20.100000000000001" customHeight="1" x14ac:dyDescent="0.25">
      <c r="A78" s="4" t="s">
        <v>167</v>
      </c>
      <c r="B78" s="7" t="s">
        <v>80</v>
      </c>
      <c r="C78" s="5" t="s">
        <v>5</v>
      </c>
      <c r="D78" s="5"/>
    </row>
    <row r="79" spans="1:4" s="6" customFormat="1" ht="20.100000000000001" customHeight="1" x14ac:dyDescent="0.25">
      <c r="A79" s="90" t="s">
        <v>81</v>
      </c>
      <c r="B79" s="90"/>
      <c r="C79" s="90"/>
      <c r="D79" s="90"/>
    </row>
    <row r="80" spans="1:4" s="6" customFormat="1" ht="20.100000000000001" customHeight="1" x14ac:dyDescent="0.25">
      <c r="A80" s="4" t="s">
        <v>168</v>
      </c>
      <c r="B80" s="3" t="s">
        <v>82</v>
      </c>
      <c r="C80" s="5" t="s">
        <v>5</v>
      </c>
      <c r="D80" s="7"/>
    </row>
    <row r="81" spans="1:4" s="6" customFormat="1" ht="20.100000000000001" customHeight="1" x14ac:dyDescent="0.25">
      <c r="A81" s="90" t="s">
        <v>83</v>
      </c>
      <c r="B81" s="90"/>
      <c r="C81" s="90"/>
      <c r="D81" s="90"/>
    </row>
    <row r="82" spans="1:4" s="6" customFormat="1" ht="20.100000000000001" customHeight="1" x14ac:dyDescent="0.25">
      <c r="A82" s="4" t="s">
        <v>169</v>
      </c>
      <c r="B82" s="3" t="s">
        <v>84</v>
      </c>
      <c r="C82" s="5" t="s">
        <v>5</v>
      </c>
      <c r="D82" s="7"/>
    </row>
    <row r="83" spans="1:4" s="6" customFormat="1" ht="20.100000000000001" customHeight="1" x14ac:dyDescent="0.25">
      <c r="A83" s="90" t="s">
        <v>85</v>
      </c>
      <c r="B83" s="90"/>
      <c r="C83" s="90"/>
      <c r="D83" s="90"/>
    </row>
    <row r="84" spans="1:4" s="6" customFormat="1" ht="31.5" customHeight="1" x14ac:dyDescent="0.25">
      <c r="A84" s="4" t="s">
        <v>170</v>
      </c>
      <c r="B84" s="3" t="s">
        <v>86</v>
      </c>
      <c r="C84" s="5" t="s">
        <v>5</v>
      </c>
      <c r="D84" s="8"/>
    </row>
    <row r="85" spans="1:4" s="6" customFormat="1" ht="20.100000000000001" customHeight="1" x14ac:dyDescent="0.25">
      <c r="A85" s="87" t="s">
        <v>91</v>
      </c>
      <c r="B85" s="87"/>
      <c r="C85" s="87"/>
      <c r="D85" s="87"/>
    </row>
    <row r="86" spans="1:4" s="6" customFormat="1" ht="20.100000000000001" customHeight="1" x14ac:dyDescent="0.25">
      <c r="A86" s="4" t="s">
        <v>171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1:D1"/>
    <mergeCell ref="A6:D6"/>
    <mergeCell ref="A11:D11"/>
    <mergeCell ref="A13:D13"/>
    <mergeCell ref="A81:D81"/>
    <mergeCell ref="A18:D18"/>
    <mergeCell ref="A8:D8"/>
    <mergeCell ref="A16:D16"/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24" sqref="D24:E24"/>
    </sheetView>
  </sheetViews>
  <sheetFormatPr defaultRowHeight="15.75" x14ac:dyDescent="0.25"/>
  <cols>
    <col min="1" max="1" width="7.28515625" style="1" bestFit="1" customWidth="1"/>
    <col min="2" max="2" width="48.140625" style="41" customWidth="1"/>
    <col min="3" max="3" width="9" style="41" bestFit="1" customWidth="1"/>
    <col min="4" max="4" width="21.140625" style="31" customWidth="1"/>
    <col min="5" max="5" width="20.5703125" style="31" customWidth="1"/>
    <col min="6" max="6" width="11.7109375" style="31" customWidth="1"/>
    <col min="7" max="7" width="36.5703125" style="43" customWidth="1"/>
    <col min="8" max="9" width="9.140625" style="41"/>
    <col min="10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9" s="26" customFormat="1" ht="64.5" customHeight="1" x14ac:dyDescent="0.25">
      <c r="B1" s="96" t="s">
        <v>244</v>
      </c>
      <c r="C1" s="96"/>
      <c r="D1" s="96"/>
      <c r="E1" s="29"/>
      <c r="F1" s="29"/>
      <c r="G1" s="30"/>
      <c r="H1" s="31"/>
      <c r="I1" s="31"/>
    </row>
    <row r="2" spans="1:9" s="26" customFormat="1" ht="24.75" customHeight="1" x14ac:dyDescent="0.25">
      <c r="B2" s="32" t="str">
        <f>'[1]2.1'!B3</f>
        <v>по адресу: Московская обл., г. Щелково,  ул. Комсомольская д. 18.</v>
      </c>
      <c r="C2" s="31"/>
      <c r="D2" s="31"/>
      <c r="E2" s="31"/>
      <c r="F2" s="31"/>
      <c r="G2" s="30"/>
      <c r="H2" s="31"/>
      <c r="I2" s="31"/>
    </row>
    <row r="3" spans="1:9" s="6" customFormat="1" ht="61.5" customHeight="1" x14ac:dyDescent="0.25">
      <c r="A3" s="27" t="s">
        <v>0</v>
      </c>
      <c r="B3" s="33" t="s">
        <v>1</v>
      </c>
      <c r="C3" s="33" t="s">
        <v>2</v>
      </c>
      <c r="D3" s="33" t="s">
        <v>246</v>
      </c>
      <c r="E3" s="33" t="s">
        <v>245</v>
      </c>
      <c r="F3" s="33" t="s">
        <v>247</v>
      </c>
      <c r="G3" s="34" t="s">
        <v>248</v>
      </c>
      <c r="H3" s="35"/>
      <c r="I3" s="35"/>
    </row>
    <row r="4" spans="1:9" s="6" customFormat="1" ht="20.100000000000001" customHeight="1" x14ac:dyDescent="0.25">
      <c r="A4" s="28">
        <v>1</v>
      </c>
      <c r="B4" s="36" t="s">
        <v>4</v>
      </c>
      <c r="C4" s="37" t="s">
        <v>5</v>
      </c>
      <c r="D4" s="92" t="str">
        <f>'[1]2.1'!D6</f>
        <v>27.03.2018 г.</v>
      </c>
      <c r="E4" s="93"/>
      <c r="F4" s="38"/>
      <c r="G4" s="39"/>
      <c r="H4" s="35"/>
      <c r="I4" s="35"/>
    </row>
    <row r="5" spans="1:9" s="6" customFormat="1" ht="20.100000000000001" customHeight="1" x14ac:dyDescent="0.25">
      <c r="A5" s="28">
        <v>2</v>
      </c>
      <c r="B5" s="40" t="s">
        <v>92</v>
      </c>
      <c r="C5" s="37" t="s">
        <v>5</v>
      </c>
      <c r="D5" s="94" t="s">
        <v>218</v>
      </c>
      <c r="E5" s="95"/>
      <c r="F5" s="33"/>
      <c r="G5" s="39"/>
      <c r="H5" s="35"/>
      <c r="I5" s="35"/>
    </row>
    <row r="6" spans="1:9" s="6" customFormat="1" ht="20.100000000000001" customHeight="1" x14ac:dyDescent="0.25">
      <c r="A6" s="28">
        <v>3</v>
      </c>
      <c r="B6" s="40" t="s">
        <v>64</v>
      </c>
      <c r="C6" s="37" t="s">
        <v>5</v>
      </c>
      <c r="D6" s="92" t="s">
        <v>249</v>
      </c>
      <c r="E6" s="93"/>
      <c r="F6" s="38"/>
      <c r="G6" s="39"/>
      <c r="H6" s="35"/>
      <c r="I6" s="35"/>
    </row>
    <row r="7" spans="1:9" s="6" customFormat="1" ht="18.75" customHeight="1" x14ac:dyDescent="0.25">
      <c r="A7" s="28">
        <v>4</v>
      </c>
      <c r="B7" s="40" t="s">
        <v>93</v>
      </c>
      <c r="C7" s="37" t="s">
        <v>250</v>
      </c>
      <c r="D7" s="67">
        <v>4.26</v>
      </c>
      <c r="E7" s="67">
        <v>4.6500000000000004</v>
      </c>
      <c r="F7" s="38">
        <v>3693.9</v>
      </c>
      <c r="G7" s="39">
        <f>(D7*6+E7*6)*F7</f>
        <v>197475.894</v>
      </c>
      <c r="H7" s="35"/>
      <c r="I7" s="35"/>
    </row>
    <row r="8" spans="1:9" s="6" customFormat="1" ht="105" customHeight="1" x14ac:dyDescent="0.25">
      <c r="A8" s="28">
        <v>5</v>
      </c>
      <c r="B8" s="40" t="s">
        <v>174</v>
      </c>
      <c r="C8" s="37" t="s">
        <v>5</v>
      </c>
      <c r="D8" s="92" t="s">
        <v>251</v>
      </c>
      <c r="E8" s="93"/>
      <c r="F8" s="38"/>
      <c r="G8" s="39"/>
      <c r="H8" s="35"/>
      <c r="I8" s="35"/>
    </row>
    <row r="9" spans="1:9" s="6" customFormat="1" ht="20.100000000000001" customHeight="1" x14ac:dyDescent="0.25">
      <c r="A9" s="28">
        <v>6</v>
      </c>
      <c r="B9" s="40" t="s">
        <v>175</v>
      </c>
      <c r="C9" s="37" t="s">
        <v>5</v>
      </c>
      <c r="D9" s="92" t="s">
        <v>219</v>
      </c>
      <c r="E9" s="93"/>
      <c r="F9" s="38"/>
      <c r="G9" s="39"/>
      <c r="H9" s="35"/>
      <c r="I9" s="35"/>
    </row>
    <row r="10" spans="1:9" s="6" customFormat="1" ht="31.5" customHeight="1" x14ac:dyDescent="0.25">
      <c r="A10" s="28">
        <v>7</v>
      </c>
      <c r="B10" s="40" t="s">
        <v>94</v>
      </c>
      <c r="C10" s="37" t="s">
        <v>5</v>
      </c>
      <c r="D10" s="92" t="s">
        <v>220</v>
      </c>
      <c r="E10" s="93"/>
      <c r="F10" s="38"/>
      <c r="G10" s="39"/>
      <c r="H10" s="35"/>
      <c r="I10" s="35"/>
    </row>
    <row r="11" spans="1:9" s="6" customFormat="1" x14ac:dyDescent="0.25">
      <c r="A11" s="28">
        <v>8</v>
      </c>
      <c r="B11" s="40"/>
      <c r="C11" s="37"/>
      <c r="D11" s="67"/>
      <c r="E11" s="67"/>
      <c r="F11" s="38"/>
      <c r="G11" s="39"/>
      <c r="H11" s="35"/>
      <c r="I11" s="35"/>
    </row>
    <row r="12" spans="1:9" s="6" customFormat="1" x14ac:dyDescent="0.25">
      <c r="A12" s="28">
        <v>9</v>
      </c>
      <c r="B12" s="40" t="s">
        <v>92</v>
      </c>
      <c r="C12" s="37" t="s">
        <v>5</v>
      </c>
      <c r="D12" s="94" t="s">
        <v>221</v>
      </c>
      <c r="E12" s="95"/>
      <c r="F12" s="33"/>
      <c r="G12" s="39"/>
      <c r="H12" s="35"/>
      <c r="I12" s="35"/>
    </row>
    <row r="13" spans="1:9" s="6" customFormat="1" ht="31.5" customHeight="1" x14ac:dyDescent="0.25">
      <c r="A13" s="28">
        <v>10</v>
      </c>
      <c r="B13" s="40" t="s">
        <v>64</v>
      </c>
      <c r="C13" s="37" t="s">
        <v>5</v>
      </c>
      <c r="D13" s="92" t="s">
        <v>249</v>
      </c>
      <c r="E13" s="93"/>
      <c r="F13" s="38"/>
      <c r="G13" s="39"/>
      <c r="H13" s="35"/>
      <c r="I13" s="35"/>
    </row>
    <row r="14" spans="1:9" x14ac:dyDescent="0.25">
      <c r="A14" s="28">
        <v>11</v>
      </c>
      <c r="B14" s="40" t="s">
        <v>93</v>
      </c>
      <c r="C14" s="37" t="s">
        <v>18</v>
      </c>
      <c r="D14" s="67">
        <v>6.23</v>
      </c>
      <c r="E14" s="67">
        <v>6.4</v>
      </c>
      <c r="F14" s="38">
        <v>3693.9</v>
      </c>
      <c r="G14" s="39">
        <f>(D14*6+E14*6)*F14</f>
        <v>279923.74200000003</v>
      </c>
    </row>
    <row r="15" spans="1:9" ht="109.5" customHeight="1" x14ac:dyDescent="0.25">
      <c r="A15" s="28">
        <v>12</v>
      </c>
      <c r="B15" s="40" t="s">
        <v>174</v>
      </c>
      <c r="C15" s="37" t="s">
        <v>5</v>
      </c>
      <c r="D15" s="92" t="s">
        <v>251</v>
      </c>
      <c r="E15" s="93"/>
      <c r="F15" s="38"/>
      <c r="G15" s="42"/>
    </row>
    <row r="16" spans="1:9" ht="47.25" customHeight="1" x14ac:dyDescent="0.25">
      <c r="A16" s="28">
        <v>13</v>
      </c>
      <c r="B16" s="40" t="s">
        <v>175</v>
      </c>
      <c r="C16" s="37" t="s">
        <v>5</v>
      </c>
      <c r="D16" s="92" t="s">
        <v>222</v>
      </c>
      <c r="E16" s="93"/>
      <c r="F16" s="38"/>
      <c r="G16" s="42"/>
    </row>
    <row r="17" spans="1:7" x14ac:dyDescent="0.25">
      <c r="A17" s="28">
        <v>14</v>
      </c>
      <c r="B17" s="40" t="s">
        <v>94</v>
      </c>
      <c r="C17" s="37" t="s">
        <v>5</v>
      </c>
      <c r="D17" s="92" t="s">
        <v>223</v>
      </c>
      <c r="E17" s="93"/>
      <c r="F17" s="38"/>
      <c r="G17" s="42"/>
    </row>
    <row r="18" spans="1:7" x14ac:dyDescent="0.25">
      <c r="A18" s="28">
        <v>15</v>
      </c>
      <c r="B18" s="40"/>
      <c r="C18" s="37"/>
      <c r="D18" s="67"/>
      <c r="E18" s="67"/>
      <c r="F18" s="38"/>
      <c r="G18" s="42"/>
    </row>
    <row r="19" spans="1:7" ht="31.5" customHeight="1" x14ac:dyDescent="0.25">
      <c r="A19" s="28">
        <v>16</v>
      </c>
      <c r="B19" s="40" t="s">
        <v>92</v>
      </c>
      <c r="C19" s="37" t="s">
        <v>5</v>
      </c>
      <c r="D19" s="94" t="s">
        <v>224</v>
      </c>
      <c r="E19" s="95"/>
      <c r="F19" s="33"/>
      <c r="G19" s="42"/>
    </row>
    <row r="20" spans="1:7" x14ac:dyDescent="0.25">
      <c r="A20" s="28">
        <v>17</v>
      </c>
      <c r="B20" s="40" t="s">
        <v>64</v>
      </c>
      <c r="C20" s="37" t="s">
        <v>5</v>
      </c>
      <c r="D20" s="92" t="s">
        <v>249</v>
      </c>
      <c r="E20" s="93"/>
      <c r="F20" s="38"/>
      <c r="G20" s="42"/>
    </row>
    <row r="21" spans="1:7" x14ac:dyDescent="0.25">
      <c r="A21" s="28">
        <v>18</v>
      </c>
      <c r="B21" s="40" t="s">
        <v>93</v>
      </c>
      <c r="C21" s="37" t="s">
        <v>18</v>
      </c>
      <c r="D21" s="67">
        <v>6.85</v>
      </c>
      <c r="E21" s="67">
        <v>6.85</v>
      </c>
      <c r="F21" s="38">
        <v>3693.9</v>
      </c>
      <c r="G21" s="39">
        <f>(D21*6+E21*6)*F21</f>
        <v>303638.57999999996</v>
      </c>
    </row>
    <row r="22" spans="1:7" ht="107.25" customHeight="1" x14ac:dyDescent="0.25">
      <c r="A22" s="28">
        <v>19</v>
      </c>
      <c r="B22" s="40" t="s">
        <v>174</v>
      </c>
      <c r="C22" s="37" t="s">
        <v>5</v>
      </c>
      <c r="D22" s="92" t="s">
        <v>251</v>
      </c>
      <c r="E22" s="93"/>
      <c r="F22" s="38"/>
      <c r="G22" s="42"/>
    </row>
    <row r="23" spans="1:7" x14ac:dyDescent="0.25">
      <c r="A23" s="28">
        <v>20</v>
      </c>
      <c r="B23" s="40" t="s">
        <v>175</v>
      </c>
      <c r="C23" s="37" t="s">
        <v>5</v>
      </c>
      <c r="D23" s="92" t="s">
        <v>219</v>
      </c>
      <c r="E23" s="93"/>
      <c r="F23" s="38"/>
      <c r="G23" s="42"/>
    </row>
    <row r="24" spans="1:7" ht="31.5" customHeight="1" x14ac:dyDescent="0.25">
      <c r="A24" s="28">
        <v>21</v>
      </c>
      <c r="B24" s="40" t="s">
        <v>94</v>
      </c>
      <c r="C24" s="37" t="s">
        <v>5</v>
      </c>
      <c r="D24" s="92" t="s">
        <v>303</v>
      </c>
      <c r="E24" s="93"/>
      <c r="F24" s="38"/>
      <c r="G24" s="42"/>
    </row>
    <row r="25" spans="1:7" x14ac:dyDescent="0.25">
      <c r="A25" s="28">
        <v>22</v>
      </c>
      <c r="B25" s="40"/>
      <c r="C25" s="37"/>
      <c r="D25" s="67"/>
      <c r="E25" s="67"/>
      <c r="F25" s="38"/>
      <c r="G25" s="42"/>
    </row>
    <row r="26" spans="1:7" ht="31.5" customHeight="1" x14ac:dyDescent="0.25">
      <c r="A26" s="28">
        <v>23</v>
      </c>
      <c r="B26" s="40" t="s">
        <v>92</v>
      </c>
      <c r="C26" s="37" t="s">
        <v>5</v>
      </c>
      <c r="D26" s="94" t="s">
        <v>238</v>
      </c>
      <c r="E26" s="95"/>
      <c r="F26" s="33"/>
      <c r="G26" s="42"/>
    </row>
    <row r="27" spans="1:7" ht="15.75" customHeight="1" x14ac:dyDescent="0.25">
      <c r="A27" s="28">
        <v>24</v>
      </c>
      <c r="B27" s="40" t="s">
        <v>64</v>
      </c>
      <c r="C27" s="37" t="s">
        <v>5</v>
      </c>
      <c r="D27" s="92" t="s">
        <v>249</v>
      </c>
      <c r="E27" s="93"/>
      <c r="F27" s="38"/>
      <c r="G27" s="42"/>
    </row>
    <row r="28" spans="1:7" x14ac:dyDescent="0.25">
      <c r="A28" s="28">
        <v>25</v>
      </c>
      <c r="B28" s="40" t="s">
        <v>93</v>
      </c>
      <c r="C28" s="37" t="s">
        <v>18</v>
      </c>
      <c r="D28" s="67">
        <v>1.49</v>
      </c>
      <c r="E28" s="67">
        <v>1.49</v>
      </c>
      <c r="F28" s="38">
        <v>3693.9</v>
      </c>
      <c r="G28" s="39">
        <f>(D28*6+E28*6)*F28</f>
        <v>66046.932000000001</v>
      </c>
    </row>
    <row r="29" spans="1:7" ht="105.75" customHeight="1" x14ac:dyDescent="0.25">
      <c r="A29" s="28">
        <v>26</v>
      </c>
      <c r="B29" s="40" t="s">
        <v>174</v>
      </c>
      <c r="C29" s="37" t="s">
        <v>5</v>
      </c>
      <c r="D29" s="92" t="s">
        <v>251</v>
      </c>
      <c r="E29" s="93"/>
      <c r="F29" s="38"/>
      <c r="G29" s="42"/>
    </row>
    <row r="30" spans="1:7" x14ac:dyDescent="0.25">
      <c r="A30" s="28">
        <v>27</v>
      </c>
      <c r="B30" s="40" t="s">
        <v>175</v>
      </c>
      <c r="C30" s="37" t="s">
        <v>5</v>
      </c>
      <c r="D30" s="92" t="s">
        <v>219</v>
      </c>
      <c r="E30" s="93"/>
      <c r="F30" s="38"/>
      <c r="G30" s="42"/>
    </row>
    <row r="31" spans="1:7" x14ac:dyDescent="0.25">
      <c r="A31" s="28">
        <v>28</v>
      </c>
      <c r="B31" s="40" t="s">
        <v>94</v>
      </c>
      <c r="C31" s="37" t="s">
        <v>5</v>
      </c>
      <c r="D31" s="92" t="s">
        <v>223</v>
      </c>
      <c r="E31" s="93"/>
      <c r="F31" s="38"/>
      <c r="G31" s="42"/>
    </row>
    <row r="32" spans="1:7" x14ac:dyDescent="0.25">
      <c r="A32" s="28">
        <v>29</v>
      </c>
      <c r="B32" s="40"/>
      <c r="C32" s="37"/>
      <c r="D32" s="67"/>
      <c r="E32" s="67"/>
      <c r="F32" s="38"/>
      <c r="G32" s="42"/>
    </row>
    <row r="33" spans="1:7" ht="47.25" customHeight="1" x14ac:dyDescent="0.25">
      <c r="A33" s="28">
        <v>30</v>
      </c>
      <c r="B33" s="40" t="s">
        <v>92</v>
      </c>
      <c r="C33" s="37" t="s">
        <v>5</v>
      </c>
      <c r="D33" s="94" t="s">
        <v>225</v>
      </c>
      <c r="E33" s="95"/>
      <c r="F33" s="33"/>
      <c r="G33" s="42"/>
    </row>
    <row r="34" spans="1:7" ht="15.75" customHeight="1" x14ac:dyDescent="0.25">
      <c r="A34" s="28">
        <v>31</v>
      </c>
      <c r="B34" s="40" t="s">
        <v>64</v>
      </c>
      <c r="C34" s="37" t="s">
        <v>5</v>
      </c>
      <c r="D34" s="92" t="s">
        <v>249</v>
      </c>
      <c r="E34" s="93"/>
      <c r="F34" s="38"/>
      <c r="G34" s="42"/>
    </row>
    <row r="35" spans="1:7" x14ac:dyDescent="0.25">
      <c r="A35" s="28">
        <v>32</v>
      </c>
      <c r="B35" s="40" t="s">
        <v>93</v>
      </c>
      <c r="C35" s="37" t="s">
        <v>18</v>
      </c>
      <c r="D35" s="67">
        <v>2.21</v>
      </c>
      <c r="E35" s="67">
        <v>2.75</v>
      </c>
      <c r="F35" s="38">
        <v>3693.9</v>
      </c>
      <c r="G35" s="39">
        <f>(D35*6+E35*6)*F35</f>
        <v>109930.46399999999</v>
      </c>
    </row>
    <row r="36" spans="1:7" ht="111.75" customHeight="1" x14ac:dyDescent="0.25">
      <c r="A36" s="28">
        <v>33</v>
      </c>
      <c r="B36" s="40" t="s">
        <v>174</v>
      </c>
      <c r="C36" s="37" t="s">
        <v>5</v>
      </c>
      <c r="D36" s="92" t="s">
        <v>251</v>
      </c>
      <c r="E36" s="93"/>
      <c r="F36" s="38"/>
      <c r="G36" s="42"/>
    </row>
    <row r="37" spans="1:7" ht="31.5" customHeight="1" x14ac:dyDescent="0.25">
      <c r="A37" s="28">
        <v>34</v>
      </c>
      <c r="B37" s="40" t="s">
        <v>175</v>
      </c>
      <c r="C37" s="37" t="s">
        <v>5</v>
      </c>
      <c r="D37" s="92" t="s">
        <v>226</v>
      </c>
      <c r="E37" s="93"/>
      <c r="F37" s="38"/>
      <c r="G37" s="42"/>
    </row>
    <row r="38" spans="1:7" x14ac:dyDescent="0.25">
      <c r="A38" s="28">
        <v>35</v>
      </c>
      <c r="B38" s="40" t="s">
        <v>94</v>
      </c>
      <c r="C38" s="37" t="s">
        <v>5</v>
      </c>
      <c r="D38" s="92" t="s">
        <v>223</v>
      </c>
      <c r="E38" s="93"/>
      <c r="F38" s="38"/>
      <c r="G38" s="42"/>
    </row>
    <row r="39" spans="1:7" x14ac:dyDescent="0.25">
      <c r="A39" s="28">
        <v>36</v>
      </c>
      <c r="B39" s="40"/>
      <c r="C39" s="37"/>
      <c r="D39" s="67"/>
      <c r="E39" s="67"/>
      <c r="F39" s="38"/>
      <c r="G39" s="42"/>
    </row>
    <row r="40" spans="1:7" ht="47.25" customHeight="1" x14ac:dyDescent="0.25">
      <c r="A40" s="28">
        <v>37</v>
      </c>
      <c r="B40" s="40" t="s">
        <v>92</v>
      </c>
      <c r="C40" s="37" t="s">
        <v>5</v>
      </c>
      <c r="D40" s="94" t="s">
        <v>227</v>
      </c>
      <c r="E40" s="95"/>
      <c r="F40" s="33"/>
      <c r="G40" s="42"/>
    </row>
    <row r="41" spans="1:7" ht="15.75" customHeight="1" x14ac:dyDescent="0.25">
      <c r="A41" s="28">
        <v>38</v>
      </c>
      <c r="B41" s="40" t="s">
        <v>64</v>
      </c>
      <c r="C41" s="37" t="s">
        <v>5</v>
      </c>
      <c r="D41" s="92" t="s">
        <v>249</v>
      </c>
      <c r="E41" s="93"/>
      <c r="F41" s="38"/>
      <c r="G41" s="42"/>
    </row>
    <row r="42" spans="1:7" x14ac:dyDescent="0.25">
      <c r="A42" s="28">
        <v>39</v>
      </c>
      <c r="B42" s="40" t="s">
        <v>93</v>
      </c>
      <c r="C42" s="37" t="s">
        <v>18</v>
      </c>
      <c r="D42" s="67">
        <v>1.78</v>
      </c>
      <c r="E42" s="67">
        <v>1.8</v>
      </c>
      <c r="F42" s="38">
        <v>3693.9</v>
      </c>
      <c r="G42" s="39">
        <f>(D42*6+E42*6)*F42</f>
        <v>79344.972000000009</v>
      </c>
    </row>
    <row r="43" spans="1:7" ht="109.5" customHeight="1" x14ac:dyDescent="0.25">
      <c r="A43" s="28">
        <v>40</v>
      </c>
      <c r="B43" s="40" t="s">
        <v>174</v>
      </c>
      <c r="C43" s="37" t="s">
        <v>5</v>
      </c>
      <c r="D43" s="92" t="s">
        <v>251</v>
      </c>
      <c r="E43" s="93"/>
      <c r="F43" s="38"/>
      <c r="G43" s="42"/>
    </row>
    <row r="44" spans="1:7" ht="31.5" customHeight="1" x14ac:dyDescent="0.25">
      <c r="A44" s="28">
        <v>41</v>
      </c>
      <c r="B44" s="40" t="s">
        <v>175</v>
      </c>
      <c r="C44" s="37" t="s">
        <v>5</v>
      </c>
      <c r="D44" s="92" t="s">
        <v>226</v>
      </c>
      <c r="E44" s="93"/>
      <c r="F44" s="38"/>
      <c r="G44" s="42"/>
    </row>
    <row r="45" spans="1:7" x14ac:dyDescent="0.25">
      <c r="A45" s="28">
        <v>42</v>
      </c>
      <c r="B45" s="40" t="s">
        <v>94</v>
      </c>
      <c r="C45" s="37" t="s">
        <v>5</v>
      </c>
      <c r="D45" s="92" t="s">
        <v>223</v>
      </c>
      <c r="E45" s="93"/>
      <c r="F45" s="38"/>
      <c r="G45" s="42"/>
    </row>
    <row r="46" spans="1:7" x14ac:dyDescent="0.25">
      <c r="A46" s="28">
        <v>43</v>
      </c>
      <c r="B46" s="40"/>
      <c r="C46" s="37"/>
      <c r="D46" s="67"/>
      <c r="E46" s="67"/>
      <c r="F46" s="38"/>
      <c r="G46" s="42"/>
    </row>
    <row r="47" spans="1:7" ht="93" customHeight="1" x14ac:dyDescent="0.25">
      <c r="A47" s="28">
        <v>44</v>
      </c>
      <c r="B47" s="40" t="s">
        <v>92</v>
      </c>
      <c r="C47" s="37" t="s">
        <v>5</v>
      </c>
      <c r="D47" s="94" t="s">
        <v>228</v>
      </c>
      <c r="E47" s="95"/>
      <c r="F47" s="33"/>
      <c r="G47" s="42"/>
    </row>
    <row r="48" spans="1:7" ht="15.75" customHeight="1" x14ac:dyDescent="0.25">
      <c r="A48" s="28">
        <v>45</v>
      </c>
      <c r="B48" s="40" t="s">
        <v>64</v>
      </c>
      <c r="C48" s="37" t="s">
        <v>5</v>
      </c>
      <c r="D48" s="92" t="s">
        <v>249</v>
      </c>
      <c r="E48" s="93"/>
      <c r="F48" s="38"/>
      <c r="G48" s="42"/>
    </row>
    <row r="49" spans="1:7" x14ac:dyDescent="0.25">
      <c r="A49" s="28">
        <v>46</v>
      </c>
      <c r="B49" s="40" t="s">
        <v>93</v>
      </c>
      <c r="C49" s="37" t="s">
        <v>18</v>
      </c>
      <c r="D49" s="67">
        <v>4.53</v>
      </c>
      <c r="E49" s="67">
        <v>4.53</v>
      </c>
      <c r="F49" s="38">
        <v>3693.9</v>
      </c>
      <c r="G49" s="39">
        <f>(D49*6+E49*6)*F49</f>
        <v>200800.40400000001</v>
      </c>
    </row>
    <row r="50" spans="1:7" ht="103.5" customHeight="1" x14ac:dyDescent="0.25">
      <c r="A50" s="28">
        <v>47</v>
      </c>
      <c r="B50" s="40" t="s">
        <v>174</v>
      </c>
      <c r="C50" s="37" t="s">
        <v>5</v>
      </c>
      <c r="D50" s="92" t="s">
        <v>251</v>
      </c>
      <c r="E50" s="93"/>
      <c r="F50" s="38"/>
      <c r="G50" s="42"/>
    </row>
    <row r="51" spans="1:7" ht="31.5" customHeight="1" x14ac:dyDescent="0.25">
      <c r="A51" s="28">
        <v>48</v>
      </c>
      <c r="B51" s="40" t="s">
        <v>175</v>
      </c>
      <c r="C51" s="37" t="s">
        <v>5</v>
      </c>
      <c r="D51" s="92" t="s">
        <v>226</v>
      </c>
      <c r="E51" s="93"/>
      <c r="F51" s="38"/>
      <c r="G51" s="42"/>
    </row>
    <row r="52" spans="1:7" x14ac:dyDescent="0.25">
      <c r="A52" s="28">
        <v>49</v>
      </c>
      <c r="B52" s="40" t="s">
        <v>94</v>
      </c>
      <c r="C52" s="37" t="s">
        <v>5</v>
      </c>
      <c r="D52" s="92" t="s">
        <v>223</v>
      </c>
      <c r="E52" s="93"/>
      <c r="F52" s="38"/>
      <c r="G52" s="42"/>
    </row>
    <row r="53" spans="1:7" x14ac:dyDescent="0.25">
      <c r="A53" s="28">
        <v>50</v>
      </c>
      <c r="B53" s="40"/>
      <c r="C53" s="37"/>
      <c r="D53" s="67"/>
      <c r="E53" s="67"/>
      <c r="F53" s="38"/>
      <c r="G53" s="42"/>
    </row>
    <row r="54" spans="1:7" x14ac:dyDescent="0.25">
      <c r="A54" s="28">
        <v>51</v>
      </c>
      <c r="B54" s="40" t="s">
        <v>92</v>
      </c>
      <c r="C54" s="37" t="s">
        <v>5</v>
      </c>
      <c r="D54" s="94" t="s">
        <v>229</v>
      </c>
      <c r="E54" s="95"/>
      <c r="F54" s="33"/>
      <c r="G54" s="42"/>
    </row>
    <row r="55" spans="1:7" ht="15.75" customHeight="1" x14ac:dyDescent="0.25">
      <c r="A55" s="28">
        <v>52</v>
      </c>
      <c r="B55" s="40" t="s">
        <v>64</v>
      </c>
      <c r="C55" s="37" t="s">
        <v>5</v>
      </c>
      <c r="D55" s="92" t="s">
        <v>249</v>
      </c>
      <c r="E55" s="93"/>
      <c r="F55" s="38"/>
      <c r="G55" s="42"/>
    </row>
    <row r="56" spans="1:7" x14ac:dyDescent="0.25">
      <c r="A56" s="28">
        <v>53</v>
      </c>
      <c r="B56" s="40" t="s">
        <v>93</v>
      </c>
      <c r="C56" s="37" t="s">
        <v>18</v>
      </c>
      <c r="D56" s="67">
        <v>0.06</v>
      </c>
      <c r="E56" s="67">
        <v>0.06</v>
      </c>
      <c r="F56" s="38">
        <v>3693.9</v>
      </c>
      <c r="G56" s="39">
        <f>(D56*6+E56*6)*F56</f>
        <v>2659.6080000000002</v>
      </c>
    </row>
    <row r="57" spans="1:7" ht="104.25" customHeight="1" x14ac:dyDescent="0.25">
      <c r="A57" s="28">
        <v>54</v>
      </c>
      <c r="B57" s="40" t="s">
        <v>174</v>
      </c>
      <c r="C57" s="37" t="s">
        <v>5</v>
      </c>
      <c r="D57" s="92" t="s">
        <v>251</v>
      </c>
      <c r="E57" s="93"/>
      <c r="F57" s="38"/>
      <c r="G57" s="42"/>
    </row>
    <row r="58" spans="1:7" x14ac:dyDescent="0.25">
      <c r="A58" s="28">
        <v>55</v>
      </c>
      <c r="B58" s="40" t="s">
        <v>175</v>
      </c>
      <c r="C58" s="37" t="s">
        <v>5</v>
      </c>
      <c r="D58" s="92" t="s">
        <v>230</v>
      </c>
      <c r="E58" s="93"/>
      <c r="F58" s="38"/>
      <c r="G58" s="42"/>
    </row>
    <row r="59" spans="1:7" ht="45" customHeight="1" x14ac:dyDescent="0.25">
      <c r="A59" s="28">
        <v>56</v>
      </c>
      <c r="B59" s="40" t="s">
        <v>94</v>
      </c>
      <c r="C59" s="37" t="s">
        <v>5</v>
      </c>
      <c r="D59" s="92" t="s">
        <v>231</v>
      </c>
      <c r="E59" s="93"/>
      <c r="F59" s="38"/>
      <c r="G59" s="42"/>
    </row>
    <row r="60" spans="1:7" ht="45" customHeight="1" x14ac:dyDescent="0.25">
      <c r="A60" s="28">
        <v>57</v>
      </c>
      <c r="B60" s="40"/>
      <c r="C60" s="37"/>
      <c r="D60" s="67"/>
      <c r="E60" s="67"/>
      <c r="F60" s="38"/>
      <c r="G60" s="42"/>
    </row>
    <row r="61" spans="1:7" ht="47.25" customHeight="1" x14ac:dyDescent="0.25">
      <c r="A61" s="28">
        <v>58</v>
      </c>
      <c r="B61" s="40" t="s">
        <v>92</v>
      </c>
      <c r="C61" s="37" t="s">
        <v>5</v>
      </c>
      <c r="D61" s="94" t="s">
        <v>232</v>
      </c>
      <c r="E61" s="95"/>
      <c r="F61" s="33"/>
      <c r="G61" s="42"/>
    </row>
    <row r="62" spans="1:7" ht="15.75" customHeight="1" x14ac:dyDescent="0.25">
      <c r="A62" s="28">
        <v>59</v>
      </c>
      <c r="B62" s="40" t="s">
        <v>64</v>
      </c>
      <c r="C62" s="37" t="s">
        <v>5</v>
      </c>
      <c r="D62" s="92" t="s">
        <v>249</v>
      </c>
      <c r="E62" s="93"/>
      <c r="F62" s="38"/>
      <c r="G62" s="42"/>
    </row>
    <row r="63" spans="1:7" x14ac:dyDescent="0.25">
      <c r="A63" s="28">
        <v>60</v>
      </c>
      <c r="B63" s="40" t="s">
        <v>93</v>
      </c>
      <c r="C63" s="37" t="s">
        <v>18</v>
      </c>
      <c r="D63" s="67">
        <v>0.14000000000000001</v>
      </c>
      <c r="E63" s="67">
        <v>0.14000000000000001</v>
      </c>
      <c r="F63" s="38">
        <v>3693.9</v>
      </c>
      <c r="G63" s="39">
        <f>(D63*6+E63*6)*F63</f>
        <v>6205.7520000000004</v>
      </c>
    </row>
    <row r="64" spans="1:7" ht="114" customHeight="1" x14ac:dyDescent="0.25">
      <c r="A64" s="28">
        <v>61</v>
      </c>
      <c r="B64" s="40" t="s">
        <v>174</v>
      </c>
      <c r="C64" s="37" t="s">
        <v>5</v>
      </c>
      <c r="D64" s="92" t="s">
        <v>251</v>
      </c>
      <c r="E64" s="93"/>
      <c r="F64" s="38"/>
      <c r="G64" s="42"/>
    </row>
    <row r="65" spans="1:7" ht="31.5" customHeight="1" x14ac:dyDescent="0.25">
      <c r="A65" s="28">
        <v>62</v>
      </c>
      <c r="B65" s="40" t="s">
        <v>175</v>
      </c>
      <c r="C65" s="37" t="s">
        <v>5</v>
      </c>
      <c r="D65" s="92" t="s">
        <v>233</v>
      </c>
      <c r="E65" s="93"/>
      <c r="F65" s="38"/>
      <c r="G65" s="42"/>
    </row>
    <row r="66" spans="1:7" x14ac:dyDescent="0.25">
      <c r="A66" s="28">
        <v>63</v>
      </c>
      <c r="B66" s="40" t="s">
        <v>94</v>
      </c>
      <c r="C66" s="37" t="s">
        <v>5</v>
      </c>
      <c r="D66" s="92" t="s">
        <v>223</v>
      </c>
      <c r="E66" s="93"/>
      <c r="F66" s="38"/>
      <c r="G66" s="42"/>
    </row>
    <row r="67" spans="1:7" x14ac:dyDescent="0.25">
      <c r="A67" s="28">
        <v>64</v>
      </c>
      <c r="B67" s="40"/>
      <c r="C67" s="37"/>
      <c r="D67" s="67"/>
      <c r="E67" s="67"/>
      <c r="F67" s="38"/>
      <c r="G67" s="42"/>
    </row>
    <row r="68" spans="1:7" ht="31.5" customHeight="1" x14ac:dyDescent="0.25">
      <c r="A68" s="28">
        <v>65</v>
      </c>
      <c r="B68" s="40" t="s">
        <v>92</v>
      </c>
      <c r="C68" s="37" t="s">
        <v>5</v>
      </c>
      <c r="D68" s="94" t="s">
        <v>234</v>
      </c>
      <c r="E68" s="95"/>
      <c r="F68" s="33"/>
      <c r="G68" s="42"/>
    </row>
    <row r="69" spans="1:7" ht="15.75" customHeight="1" x14ac:dyDescent="0.25">
      <c r="A69" s="28">
        <v>66</v>
      </c>
      <c r="B69" s="40" t="s">
        <v>64</v>
      </c>
      <c r="C69" s="37" t="s">
        <v>5</v>
      </c>
      <c r="D69" s="92" t="s">
        <v>249</v>
      </c>
      <c r="E69" s="93"/>
      <c r="F69" s="38"/>
      <c r="G69" s="42"/>
    </row>
    <row r="70" spans="1:7" x14ac:dyDescent="0.25">
      <c r="A70" s="28">
        <v>67</v>
      </c>
      <c r="B70" s="40" t="s">
        <v>93</v>
      </c>
      <c r="C70" s="37" t="s">
        <v>18</v>
      </c>
      <c r="D70" s="67">
        <v>0.04</v>
      </c>
      <c r="E70" s="67">
        <v>0.04</v>
      </c>
      <c r="F70" s="38">
        <v>3693.9</v>
      </c>
      <c r="G70" s="39">
        <f>(D70*6+E70*6)*F70</f>
        <v>1773.0719999999999</v>
      </c>
    </row>
    <row r="71" spans="1:7" ht="100.5" customHeight="1" x14ac:dyDescent="0.25">
      <c r="A71" s="28">
        <v>68</v>
      </c>
      <c r="B71" s="40" t="s">
        <v>174</v>
      </c>
      <c r="C71" s="37" t="s">
        <v>5</v>
      </c>
      <c r="D71" s="92" t="s">
        <v>251</v>
      </c>
      <c r="E71" s="93"/>
      <c r="F71" s="38"/>
      <c r="G71" s="42"/>
    </row>
    <row r="72" spans="1:7" x14ac:dyDescent="0.25">
      <c r="A72" s="28">
        <v>69</v>
      </c>
      <c r="B72" s="40" t="s">
        <v>175</v>
      </c>
      <c r="C72" s="37" t="s">
        <v>5</v>
      </c>
      <c r="D72" s="92" t="s">
        <v>235</v>
      </c>
      <c r="E72" s="93"/>
      <c r="F72" s="38"/>
      <c r="G72" s="42"/>
    </row>
    <row r="73" spans="1:7" x14ac:dyDescent="0.25">
      <c r="A73" s="28">
        <v>70</v>
      </c>
      <c r="B73" s="40" t="s">
        <v>94</v>
      </c>
      <c r="C73" s="37" t="s">
        <v>5</v>
      </c>
      <c r="D73" s="92" t="s">
        <v>223</v>
      </c>
      <c r="E73" s="93"/>
      <c r="F73" s="38"/>
      <c r="G73" s="42"/>
    </row>
    <row r="74" spans="1:7" x14ac:dyDescent="0.25">
      <c r="A74" s="28">
        <v>71</v>
      </c>
      <c r="B74" s="40"/>
      <c r="C74" s="37"/>
      <c r="D74" s="67"/>
      <c r="E74" s="67"/>
      <c r="F74" s="38"/>
      <c r="G74" s="42"/>
    </row>
    <row r="75" spans="1:7" ht="63" customHeight="1" x14ac:dyDescent="0.25">
      <c r="A75" s="28">
        <v>72</v>
      </c>
      <c r="B75" s="40" t="s">
        <v>92</v>
      </c>
      <c r="C75" s="37" t="s">
        <v>5</v>
      </c>
      <c r="D75" s="94" t="s">
        <v>236</v>
      </c>
      <c r="E75" s="95"/>
      <c r="F75" s="33"/>
      <c r="G75" s="42"/>
    </row>
    <row r="76" spans="1:7" ht="15.75" customHeight="1" x14ac:dyDescent="0.25">
      <c r="A76" s="28">
        <v>73</v>
      </c>
      <c r="B76" s="40" t="s">
        <v>64</v>
      </c>
      <c r="C76" s="37" t="s">
        <v>5</v>
      </c>
      <c r="D76" s="92" t="s">
        <v>249</v>
      </c>
      <c r="E76" s="93"/>
      <c r="F76" s="38"/>
      <c r="G76" s="42"/>
    </row>
    <row r="77" spans="1:7" x14ac:dyDescent="0.25">
      <c r="A77" s="28">
        <v>74</v>
      </c>
      <c r="B77" s="40" t="s">
        <v>93</v>
      </c>
      <c r="C77" s="37" t="s">
        <v>18</v>
      </c>
      <c r="D77" s="67">
        <v>3.88</v>
      </c>
      <c r="E77" s="67">
        <v>3.88</v>
      </c>
      <c r="F77" s="38">
        <v>3693.9</v>
      </c>
      <c r="G77" s="39">
        <f>(D77*6+E77*6)*F77</f>
        <v>171987.98400000003</v>
      </c>
    </row>
    <row r="78" spans="1:7" ht="104.25" customHeight="1" x14ac:dyDescent="0.25">
      <c r="A78" s="28">
        <v>75</v>
      </c>
      <c r="B78" s="40" t="s">
        <v>174</v>
      </c>
      <c r="C78" s="37" t="s">
        <v>5</v>
      </c>
      <c r="D78" s="92" t="s">
        <v>251</v>
      </c>
      <c r="E78" s="93"/>
      <c r="F78" s="38"/>
      <c r="G78" s="42"/>
    </row>
    <row r="79" spans="1:7" x14ac:dyDescent="0.25">
      <c r="A79" s="28">
        <v>76</v>
      </c>
      <c r="B79" s="40" t="s">
        <v>175</v>
      </c>
      <c r="C79" s="37" t="s">
        <v>5</v>
      </c>
      <c r="D79" s="92" t="s">
        <v>237</v>
      </c>
      <c r="E79" s="93"/>
      <c r="F79" s="38"/>
      <c r="G79" s="42"/>
    </row>
    <row r="80" spans="1:7" x14ac:dyDescent="0.25">
      <c r="A80" s="28">
        <v>77</v>
      </c>
      <c r="B80" s="40" t="s">
        <v>94</v>
      </c>
      <c r="C80" s="37" t="s">
        <v>5</v>
      </c>
      <c r="D80" s="92" t="s">
        <v>302</v>
      </c>
      <c r="E80" s="93"/>
      <c r="F80" s="38"/>
      <c r="G80" s="42"/>
    </row>
    <row r="81" spans="1:7" x14ac:dyDescent="0.25">
      <c r="A81" s="28">
        <v>78</v>
      </c>
      <c r="B81" s="40"/>
      <c r="C81" s="37"/>
      <c r="D81" s="67"/>
      <c r="E81" s="67"/>
      <c r="F81" s="38"/>
      <c r="G81" s="42"/>
    </row>
    <row r="82" spans="1:7" ht="47.25" customHeight="1" x14ac:dyDescent="0.25">
      <c r="A82" s="28">
        <v>79</v>
      </c>
      <c r="B82" s="40" t="s">
        <v>92</v>
      </c>
      <c r="C82" s="37" t="s">
        <v>5</v>
      </c>
      <c r="D82" s="94" t="s">
        <v>252</v>
      </c>
      <c r="E82" s="95"/>
      <c r="F82" s="33"/>
      <c r="G82" s="42"/>
    </row>
    <row r="83" spans="1:7" ht="15.75" customHeight="1" x14ac:dyDescent="0.25">
      <c r="A83" s="28">
        <v>80</v>
      </c>
      <c r="B83" s="40" t="s">
        <v>64</v>
      </c>
      <c r="C83" s="37" t="s">
        <v>5</v>
      </c>
      <c r="D83" s="92" t="s">
        <v>249</v>
      </c>
      <c r="E83" s="93"/>
      <c r="F83" s="38"/>
      <c r="G83" s="42"/>
    </row>
    <row r="84" spans="1:7" x14ac:dyDescent="0.25">
      <c r="A84" s="28">
        <v>81</v>
      </c>
      <c r="B84" s="40" t="s">
        <v>93</v>
      </c>
      <c r="C84" s="37" t="s">
        <v>18</v>
      </c>
      <c r="D84" s="67">
        <v>0</v>
      </c>
      <c r="E84" s="67">
        <v>0</v>
      </c>
      <c r="F84" s="38">
        <v>3693.9</v>
      </c>
      <c r="G84" s="39">
        <f>(D84*6+E84*6)*F84</f>
        <v>0</v>
      </c>
    </row>
    <row r="85" spans="1:7" ht="88.5" customHeight="1" x14ac:dyDescent="0.25">
      <c r="A85" s="28">
        <v>82</v>
      </c>
      <c r="B85" s="40" t="s">
        <v>174</v>
      </c>
      <c r="C85" s="37" t="s">
        <v>5</v>
      </c>
      <c r="D85" s="92" t="s">
        <v>251</v>
      </c>
      <c r="E85" s="93"/>
      <c r="F85" s="38"/>
      <c r="G85" s="42"/>
    </row>
    <row r="86" spans="1:7" x14ac:dyDescent="0.25">
      <c r="A86" s="28">
        <v>83</v>
      </c>
      <c r="B86" s="40" t="s">
        <v>175</v>
      </c>
      <c r="C86" s="37" t="s">
        <v>5</v>
      </c>
      <c r="D86" s="92" t="s">
        <v>237</v>
      </c>
      <c r="E86" s="93"/>
      <c r="F86" s="38"/>
      <c r="G86" s="42"/>
    </row>
    <row r="87" spans="1:7" ht="31.5" customHeight="1" x14ac:dyDescent="0.25">
      <c r="A87" s="28">
        <v>84</v>
      </c>
      <c r="B87" s="40" t="s">
        <v>94</v>
      </c>
      <c r="C87" s="37" t="s">
        <v>5</v>
      </c>
      <c r="D87" s="92" t="s">
        <v>253</v>
      </c>
      <c r="E87" s="93"/>
      <c r="F87" s="38"/>
      <c r="G87" s="42"/>
    </row>
  </sheetData>
  <mergeCells count="62">
    <mergeCell ref="B1:D1"/>
    <mergeCell ref="D4:E4"/>
    <mergeCell ref="D5:E5"/>
    <mergeCell ref="D6:E6"/>
    <mergeCell ref="D8:E8"/>
    <mergeCell ref="D9:E9"/>
    <mergeCell ref="D10:E10"/>
    <mergeCell ref="D12:E12"/>
    <mergeCell ref="D13:E13"/>
    <mergeCell ref="D15:E15"/>
    <mergeCell ref="D16:E16"/>
    <mergeCell ref="D17:E17"/>
    <mergeCell ref="D19:E19"/>
    <mergeCell ref="D20:E20"/>
    <mergeCell ref="D22:E22"/>
    <mergeCell ref="D23:E23"/>
    <mergeCell ref="D24:E24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D38:E38"/>
    <mergeCell ref="D40:E40"/>
    <mergeCell ref="D41:E41"/>
    <mergeCell ref="D43:E43"/>
    <mergeCell ref="D44:E44"/>
    <mergeCell ref="D45:E45"/>
    <mergeCell ref="D47:E47"/>
    <mergeCell ref="D48:E48"/>
    <mergeCell ref="D54:E54"/>
    <mergeCell ref="D55:E55"/>
    <mergeCell ref="D50:E50"/>
    <mergeCell ref="D51:E51"/>
    <mergeCell ref="D52:E52"/>
    <mergeCell ref="D57:E57"/>
    <mergeCell ref="D58:E58"/>
    <mergeCell ref="D59:E59"/>
    <mergeCell ref="D61:E61"/>
    <mergeCell ref="D62:E62"/>
    <mergeCell ref="D64:E64"/>
    <mergeCell ref="D65:E65"/>
    <mergeCell ref="D66:E66"/>
    <mergeCell ref="D68:E68"/>
    <mergeCell ref="D69:E69"/>
    <mergeCell ref="D75:E75"/>
    <mergeCell ref="D76:E76"/>
    <mergeCell ref="D71:E71"/>
    <mergeCell ref="D72:E72"/>
    <mergeCell ref="D73:E73"/>
    <mergeCell ref="D85:E85"/>
    <mergeCell ref="D86:E86"/>
    <mergeCell ref="D87:E87"/>
    <mergeCell ref="D78:E78"/>
    <mergeCell ref="D79:E79"/>
    <mergeCell ref="D80:E80"/>
    <mergeCell ref="D82:E82"/>
    <mergeCell ref="D83:E83"/>
  </mergeCells>
  <phoneticPr fontId="0" type="noConversion"/>
  <pageMargins left="0.7" right="0.7" top="0.32" bottom="0.2800000000000000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F78" sqref="F78"/>
    </sheetView>
  </sheetViews>
  <sheetFormatPr defaultRowHeight="15.75" x14ac:dyDescent="0.25"/>
  <cols>
    <col min="1" max="1" width="5.85546875" style="1" customWidth="1"/>
    <col min="2" max="2" width="45" style="1" customWidth="1"/>
    <col min="3" max="3" width="9.140625" style="1"/>
    <col min="4" max="4" width="56.42578125" style="1" customWidth="1"/>
    <col min="5" max="16384" width="9.140625" style="1"/>
  </cols>
  <sheetData>
    <row r="1" spans="1:4" ht="34.5" customHeight="1" x14ac:dyDescent="0.25">
      <c r="A1" s="88" t="s">
        <v>103</v>
      </c>
      <c r="B1" s="88"/>
      <c r="C1" s="88"/>
      <c r="D1" s="88"/>
    </row>
    <row r="2" spans="1:4" x14ac:dyDescent="0.25">
      <c r="A2" s="55"/>
      <c r="B2" s="57" t="s">
        <v>301</v>
      </c>
      <c r="C2" s="55"/>
      <c r="D2" s="55"/>
    </row>
    <row r="3" spans="1:4" ht="35.1" customHeight="1" x14ac:dyDescent="0.25">
      <c r="A3" s="56" t="s">
        <v>0</v>
      </c>
      <c r="B3" s="56" t="s">
        <v>1</v>
      </c>
      <c r="C3" s="56" t="s">
        <v>2</v>
      </c>
      <c r="D3" s="56" t="s">
        <v>3</v>
      </c>
    </row>
    <row r="4" spans="1:4" s="6" customFormat="1" ht="20.100000000000001" customHeight="1" x14ac:dyDescent="0.25">
      <c r="A4" s="58">
        <v>1</v>
      </c>
      <c r="B4" s="59" t="s">
        <v>4</v>
      </c>
      <c r="C4" s="60" t="s">
        <v>5</v>
      </c>
      <c r="D4" s="60" t="s">
        <v>254</v>
      </c>
    </row>
    <row r="5" spans="1:4" s="6" customFormat="1" ht="20.100000000000001" customHeight="1" x14ac:dyDescent="0.25">
      <c r="A5" s="58">
        <v>2</v>
      </c>
      <c r="B5" s="59" t="s">
        <v>95</v>
      </c>
      <c r="C5" s="60" t="s">
        <v>5</v>
      </c>
      <c r="D5" s="60" t="s">
        <v>202</v>
      </c>
    </row>
    <row r="6" spans="1:4" s="6" customFormat="1" ht="20.100000000000001" customHeight="1" x14ac:dyDescent="0.25">
      <c r="A6" s="58">
        <v>3</v>
      </c>
      <c r="B6" s="59" t="s">
        <v>95</v>
      </c>
      <c r="C6" s="60"/>
      <c r="D6" s="60" t="s">
        <v>208</v>
      </c>
    </row>
    <row r="7" spans="1:4" s="6" customFormat="1" ht="20.100000000000001" customHeight="1" x14ac:dyDescent="0.25">
      <c r="A7" s="58">
        <v>4</v>
      </c>
      <c r="B7" s="59" t="s">
        <v>96</v>
      </c>
      <c r="C7" s="60" t="s">
        <v>5</v>
      </c>
      <c r="D7" s="60" t="s">
        <v>209</v>
      </c>
    </row>
    <row r="8" spans="1:4" s="6" customFormat="1" ht="20.100000000000001" customHeight="1" x14ac:dyDescent="0.25">
      <c r="A8" s="58">
        <v>5</v>
      </c>
      <c r="B8" s="59" t="s">
        <v>64</v>
      </c>
      <c r="C8" s="60" t="s">
        <v>5</v>
      </c>
      <c r="D8" s="60" t="s">
        <v>34</v>
      </c>
    </row>
    <row r="9" spans="1:4" s="6" customFormat="1" ht="35.1" customHeight="1" x14ac:dyDescent="0.25">
      <c r="A9" s="58">
        <v>6</v>
      </c>
      <c r="B9" s="59" t="s">
        <v>268</v>
      </c>
      <c r="C9" s="60" t="s">
        <v>269</v>
      </c>
      <c r="D9" s="60">
        <v>32.76</v>
      </c>
    </row>
    <row r="10" spans="1:4" s="6" customFormat="1" ht="35.1" customHeight="1" x14ac:dyDescent="0.25">
      <c r="A10" s="58">
        <v>7</v>
      </c>
      <c r="B10" s="59" t="s">
        <v>270</v>
      </c>
      <c r="C10" s="60" t="s">
        <v>269</v>
      </c>
      <c r="D10" s="60">
        <v>27.86</v>
      </c>
    </row>
    <row r="11" spans="1:4" s="6" customFormat="1" ht="51" customHeight="1" x14ac:dyDescent="0.25">
      <c r="A11" s="58">
        <v>8</v>
      </c>
      <c r="B11" s="59" t="s">
        <v>98</v>
      </c>
      <c r="C11" s="60" t="s">
        <v>5</v>
      </c>
      <c r="D11" s="60" t="s">
        <v>211</v>
      </c>
    </row>
    <row r="12" spans="1:4" s="6" customFormat="1" ht="20.100000000000001" customHeight="1" x14ac:dyDescent="0.25">
      <c r="A12" s="58">
        <v>9</v>
      </c>
      <c r="B12" s="59" t="s">
        <v>99</v>
      </c>
      <c r="C12" s="60" t="s">
        <v>5</v>
      </c>
      <c r="D12" s="60" t="s">
        <v>271</v>
      </c>
    </row>
    <row r="13" spans="1:4" s="6" customFormat="1" ht="33" customHeight="1" x14ac:dyDescent="0.25">
      <c r="A13" s="58">
        <v>10</v>
      </c>
      <c r="B13" s="59" t="s">
        <v>100</v>
      </c>
      <c r="C13" s="60" t="s">
        <v>5</v>
      </c>
      <c r="D13" s="61" t="s">
        <v>272</v>
      </c>
    </row>
    <row r="14" spans="1:4" s="6" customFormat="1" ht="33" customHeight="1" x14ac:dyDescent="0.25">
      <c r="A14" s="58">
        <v>11</v>
      </c>
      <c r="B14" s="59" t="s">
        <v>101</v>
      </c>
      <c r="C14" s="60" t="s">
        <v>5</v>
      </c>
      <c r="D14" s="60" t="s">
        <v>273</v>
      </c>
    </row>
    <row r="15" spans="1:4" s="6" customFormat="1" ht="26.25" customHeight="1" x14ac:dyDescent="0.25">
      <c r="A15" s="58">
        <v>12</v>
      </c>
      <c r="B15" s="59" t="s">
        <v>213</v>
      </c>
      <c r="C15" s="60" t="s">
        <v>274</v>
      </c>
      <c r="D15" s="60">
        <v>4.4000000000000004</v>
      </c>
    </row>
    <row r="16" spans="1:4" ht="22.5" customHeight="1" x14ac:dyDescent="0.25">
      <c r="A16" s="58">
        <v>13</v>
      </c>
      <c r="B16" s="59" t="s">
        <v>275</v>
      </c>
      <c r="C16" s="60" t="s">
        <v>274</v>
      </c>
      <c r="D16" s="60">
        <v>7.6</v>
      </c>
    </row>
    <row r="17" spans="1:4" ht="27" customHeight="1" x14ac:dyDescent="0.25">
      <c r="A17" s="58">
        <v>14</v>
      </c>
      <c r="B17" s="59" t="s">
        <v>276</v>
      </c>
      <c r="C17" s="60" t="s">
        <v>277</v>
      </c>
      <c r="D17" s="60">
        <v>1.2E-2</v>
      </c>
    </row>
    <row r="18" spans="1:4" ht="85.5" x14ac:dyDescent="0.25">
      <c r="A18" s="58">
        <v>15</v>
      </c>
      <c r="B18" s="59" t="s">
        <v>102</v>
      </c>
      <c r="C18" s="60" t="s">
        <v>5</v>
      </c>
      <c r="D18" s="62" t="s">
        <v>278</v>
      </c>
    </row>
    <row r="19" spans="1:4" x14ac:dyDescent="0.25">
      <c r="A19" s="58">
        <v>16</v>
      </c>
      <c r="B19" s="59" t="s">
        <v>95</v>
      </c>
      <c r="C19" s="60" t="s">
        <v>5</v>
      </c>
      <c r="D19" s="63" t="s">
        <v>202</v>
      </c>
    </row>
    <row r="20" spans="1:4" x14ac:dyDescent="0.25">
      <c r="A20" s="58">
        <v>17</v>
      </c>
      <c r="B20" s="59" t="s">
        <v>95</v>
      </c>
      <c r="C20" s="60"/>
      <c r="D20" s="60" t="s">
        <v>208</v>
      </c>
    </row>
    <row r="21" spans="1:4" x14ac:dyDescent="0.25">
      <c r="A21" s="58">
        <v>18</v>
      </c>
      <c r="B21" s="59" t="s">
        <v>96</v>
      </c>
      <c r="C21" s="60" t="s">
        <v>5</v>
      </c>
      <c r="D21" s="60" t="s">
        <v>209</v>
      </c>
    </row>
    <row r="22" spans="1:4" x14ac:dyDescent="0.25">
      <c r="A22" s="58">
        <v>19</v>
      </c>
      <c r="B22" s="59" t="s">
        <v>64</v>
      </c>
      <c r="C22" s="60" t="s">
        <v>5</v>
      </c>
      <c r="D22" s="60" t="s">
        <v>34</v>
      </c>
    </row>
    <row r="23" spans="1:4" ht="31.5" x14ac:dyDescent="0.25">
      <c r="A23" s="58">
        <v>20</v>
      </c>
      <c r="B23" s="59" t="s">
        <v>210</v>
      </c>
      <c r="C23" s="60" t="s">
        <v>269</v>
      </c>
      <c r="D23" s="60">
        <v>32.76</v>
      </c>
    </row>
    <row r="24" spans="1:4" ht="31.5" x14ac:dyDescent="0.25">
      <c r="A24" s="58">
        <v>21</v>
      </c>
      <c r="B24" s="59" t="s">
        <v>279</v>
      </c>
      <c r="C24" s="60" t="s">
        <v>269</v>
      </c>
      <c r="D24" s="64">
        <v>27.86</v>
      </c>
    </row>
    <row r="25" spans="1:4" ht="31.5" x14ac:dyDescent="0.25">
      <c r="A25" s="58">
        <v>22</v>
      </c>
      <c r="B25" s="59" t="s">
        <v>98</v>
      </c>
      <c r="C25" s="60" t="s">
        <v>5</v>
      </c>
      <c r="D25" s="60" t="s">
        <v>211</v>
      </c>
    </row>
    <row r="26" spans="1:4" ht="31.5" x14ac:dyDescent="0.25">
      <c r="A26" s="58">
        <v>23</v>
      </c>
      <c r="B26" s="59" t="s">
        <v>99</v>
      </c>
      <c r="C26" s="60" t="s">
        <v>5</v>
      </c>
      <c r="D26" s="60" t="s">
        <v>212</v>
      </c>
    </row>
    <row r="27" spans="1:4" ht="47.25" x14ac:dyDescent="0.25">
      <c r="A27" s="58">
        <v>24</v>
      </c>
      <c r="B27" s="59" t="s">
        <v>100</v>
      </c>
      <c r="C27" s="60" t="s">
        <v>5</v>
      </c>
      <c r="D27" s="62" t="s">
        <v>272</v>
      </c>
    </row>
    <row r="28" spans="1:4" x14ac:dyDescent="0.25">
      <c r="A28" s="58">
        <v>25</v>
      </c>
      <c r="B28" s="59" t="s">
        <v>101</v>
      </c>
      <c r="C28" s="60" t="s">
        <v>5</v>
      </c>
      <c r="D28" s="60" t="s">
        <v>280</v>
      </c>
    </row>
    <row r="29" spans="1:4" ht="20.25" customHeight="1" x14ac:dyDescent="0.25">
      <c r="A29" s="58">
        <v>26</v>
      </c>
      <c r="B29" s="59" t="s">
        <v>213</v>
      </c>
      <c r="C29" s="60" t="s">
        <v>274</v>
      </c>
      <c r="D29" s="60">
        <v>4.4000000000000004</v>
      </c>
    </row>
    <row r="30" spans="1:4" ht="20.25" customHeight="1" x14ac:dyDescent="0.25">
      <c r="A30" s="58">
        <v>27</v>
      </c>
      <c r="B30" s="59" t="s">
        <v>275</v>
      </c>
      <c r="C30" s="60" t="s">
        <v>274</v>
      </c>
      <c r="D30" s="60">
        <v>7.6</v>
      </c>
    </row>
    <row r="31" spans="1:4" ht="20.25" customHeight="1" x14ac:dyDescent="0.25">
      <c r="A31" s="58">
        <v>28</v>
      </c>
      <c r="B31" s="59" t="s">
        <v>276</v>
      </c>
      <c r="C31" s="60" t="s">
        <v>5</v>
      </c>
      <c r="D31" s="60">
        <v>1.2E-2</v>
      </c>
    </row>
    <row r="32" spans="1:4" ht="108.75" customHeight="1" x14ac:dyDescent="0.25">
      <c r="A32" s="58">
        <v>29</v>
      </c>
      <c r="B32" s="59" t="s">
        <v>102</v>
      </c>
      <c r="C32" s="60" t="s">
        <v>5</v>
      </c>
      <c r="D32" s="62" t="s">
        <v>278</v>
      </c>
    </row>
    <row r="33" spans="1:4" x14ac:dyDescent="0.25">
      <c r="A33" s="58">
        <v>30</v>
      </c>
      <c r="B33" s="59" t="s">
        <v>95</v>
      </c>
      <c r="C33" s="60" t="s">
        <v>5</v>
      </c>
      <c r="D33" s="60" t="s">
        <v>214</v>
      </c>
    </row>
    <row r="34" spans="1:4" x14ac:dyDescent="0.25">
      <c r="A34" s="58">
        <v>31</v>
      </c>
      <c r="B34" s="59" t="s">
        <v>96</v>
      </c>
      <c r="C34" s="60" t="s">
        <v>5</v>
      </c>
      <c r="D34" s="60" t="s">
        <v>209</v>
      </c>
    </row>
    <row r="35" spans="1:4" x14ac:dyDescent="0.25">
      <c r="A35" s="58">
        <v>32</v>
      </c>
      <c r="B35" s="59" t="s">
        <v>64</v>
      </c>
      <c r="C35" s="60" t="s">
        <v>5</v>
      </c>
      <c r="D35" s="60" t="s">
        <v>34</v>
      </c>
    </row>
    <row r="36" spans="1:4" ht="31.5" x14ac:dyDescent="0.25">
      <c r="A36" s="58">
        <v>33</v>
      </c>
      <c r="B36" s="59" t="s">
        <v>97</v>
      </c>
      <c r="C36" s="60" t="s">
        <v>269</v>
      </c>
      <c r="D36" s="60">
        <v>173.03</v>
      </c>
    </row>
    <row r="37" spans="1:4" ht="31.5" x14ac:dyDescent="0.25">
      <c r="A37" s="58">
        <v>34</v>
      </c>
      <c r="B37" s="59" t="s">
        <v>98</v>
      </c>
      <c r="C37" s="60" t="s">
        <v>5</v>
      </c>
      <c r="D37" s="60" t="s">
        <v>281</v>
      </c>
    </row>
    <row r="38" spans="1:4" ht="31.5" x14ac:dyDescent="0.25">
      <c r="A38" s="58">
        <v>35</v>
      </c>
      <c r="B38" s="59" t="s">
        <v>99</v>
      </c>
      <c r="C38" s="60" t="s">
        <v>5</v>
      </c>
      <c r="D38" s="60" t="s">
        <v>282</v>
      </c>
    </row>
    <row r="39" spans="1:4" ht="47.25" x14ac:dyDescent="0.25">
      <c r="A39" s="58">
        <v>36</v>
      </c>
      <c r="B39" s="59" t="s">
        <v>100</v>
      </c>
      <c r="C39" s="60" t="s">
        <v>5</v>
      </c>
      <c r="D39" s="62" t="s">
        <v>283</v>
      </c>
    </row>
    <row r="40" spans="1:4" x14ac:dyDescent="0.25">
      <c r="A40" s="58">
        <v>37</v>
      </c>
      <c r="B40" s="59" t="s">
        <v>101</v>
      </c>
      <c r="C40" s="60" t="s">
        <v>5</v>
      </c>
      <c r="D40" s="60" t="s">
        <v>273</v>
      </c>
    </row>
    <row r="41" spans="1:4" ht="31.5" x14ac:dyDescent="0.25">
      <c r="A41" s="58">
        <v>38</v>
      </c>
      <c r="B41" s="59" t="s">
        <v>176</v>
      </c>
      <c r="C41" s="60" t="s">
        <v>274</v>
      </c>
      <c r="D41" s="60">
        <v>3.2</v>
      </c>
    </row>
    <row r="42" spans="1:4" ht="29.25" customHeight="1" x14ac:dyDescent="0.25">
      <c r="A42" s="58">
        <v>39</v>
      </c>
      <c r="B42" s="59" t="s">
        <v>284</v>
      </c>
      <c r="C42" s="60" t="s">
        <v>285</v>
      </c>
      <c r="D42" s="60">
        <v>1.2E-2</v>
      </c>
    </row>
    <row r="43" spans="1:4" ht="108" customHeight="1" x14ac:dyDescent="0.25">
      <c r="A43" s="58">
        <v>40</v>
      </c>
      <c r="B43" s="59" t="s">
        <v>102</v>
      </c>
      <c r="C43" s="60" t="s">
        <v>5</v>
      </c>
      <c r="D43" s="65" t="s">
        <v>278</v>
      </c>
    </row>
    <row r="44" spans="1:4" x14ac:dyDescent="0.25">
      <c r="A44" s="58">
        <v>41</v>
      </c>
      <c r="B44" s="59" t="s">
        <v>95</v>
      </c>
      <c r="C44" s="60" t="s">
        <v>5</v>
      </c>
      <c r="D44" s="60" t="s">
        <v>214</v>
      </c>
    </row>
    <row r="45" spans="1:4" x14ac:dyDescent="0.25">
      <c r="A45" s="58">
        <v>42</v>
      </c>
      <c r="B45" s="59" t="s">
        <v>96</v>
      </c>
      <c r="C45" s="60" t="s">
        <v>5</v>
      </c>
      <c r="D45" s="60" t="s">
        <v>209</v>
      </c>
    </row>
    <row r="46" spans="1:4" x14ac:dyDescent="0.25">
      <c r="A46" s="58">
        <v>43</v>
      </c>
      <c r="B46" s="59" t="s">
        <v>64</v>
      </c>
      <c r="C46" s="60" t="s">
        <v>5</v>
      </c>
      <c r="D46" s="60" t="s">
        <v>34</v>
      </c>
    </row>
    <row r="47" spans="1:4" ht="31.5" x14ac:dyDescent="0.25">
      <c r="A47" s="58">
        <v>44</v>
      </c>
      <c r="B47" s="59" t="s">
        <v>97</v>
      </c>
      <c r="C47" s="60" t="s">
        <v>286</v>
      </c>
      <c r="D47" s="60">
        <v>177.91</v>
      </c>
    </row>
    <row r="48" spans="1:4" ht="31.5" x14ac:dyDescent="0.25">
      <c r="A48" s="58">
        <v>45</v>
      </c>
      <c r="B48" s="59" t="s">
        <v>98</v>
      </c>
      <c r="C48" s="60" t="s">
        <v>5</v>
      </c>
      <c r="D48" s="60" t="s">
        <v>281</v>
      </c>
    </row>
    <row r="49" spans="1:4" ht="31.5" x14ac:dyDescent="0.25">
      <c r="A49" s="58">
        <v>46</v>
      </c>
      <c r="B49" s="59" t="s">
        <v>99</v>
      </c>
      <c r="C49" s="60" t="s">
        <v>5</v>
      </c>
      <c r="D49" s="60" t="s">
        <v>282</v>
      </c>
    </row>
    <row r="50" spans="1:4" ht="47.25" x14ac:dyDescent="0.25">
      <c r="A50" s="58">
        <v>47</v>
      </c>
      <c r="B50" s="59" t="s">
        <v>100</v>
      </c>
      <c r="C50" s="60" t="s">
        <v>5</v>
      </c>
      <c r="D50" s="62" t="s">
        <v>287</v>
      </c>
    </row>
    <row r="51" spans="1:4" x14ac:dyDescent="0.25">
      <c r="A51" s="58">
        <v>48</v>
      </c>
      <c r="B51" s="59" t="s">
        <v>101</v>
      </c>
      <c r="C51" s="60" t="s">
        <v>5</v>
      </c>
      <c r="D51" s="60" t="s">
        <v>280</v>
      </c>
    </row>
    <row r="52" spans="1:4" ht="30.75" customHeight="1" x14ac:dyDescent="0.25">
      <c r="A52" s="58">
        <v>49</v>
      </c>
      <c r="B52" s="59" t="s">
        <v>176</v>
      </c>
      <c r="C52" s="60" t="s">
        <v>288</v>
      </c>
      <c r="D52" s="60">
        <v>3.2</v>
      </c>
    </row>
    <row r="53" spans="1:4" ht="30.75" customHeight="1" x14ac:dyDescent="0.25">
      <c r="A53" s="58">
        <v>50</v>
      </c>
      <c r="B53" s="59" t="s">
        <v>177</v>
      </c>
      <c r="C53" s="60" t="s">
        <v>285</v>
      </c>
      <c r="D53" s="60">
        <v>1.2E-2</v>
      </c>
    </row>
    <row r="54" spans="1:4" ht="105" customHeight="1" x14ac:dyDescent="0.25">
      <c r="A54" s="58">
        <v>51</v>
      </c>
      <c r="B54" s="59" t="s">
        <v>102</v>
      </c>
      <c r="C54" s="60" t="s">
        <v>5</v>
      </c>
      <c r="D54" s="65" t="s">
        <v>289</v>
      </c>
    </row>
    <row r="55" spans="1:4" x14ac:dyDescent="0.25">
      <c r="A55" s="58">
        <v>52</v>
      </c>
      <c r="B55" s="59" t="s">
        <v>95</v>
      </c>
      <c r="C55" s="60" t="s">
        <v>5</v>
      </c>
      <c r="D55" s="60" t="s">
        <v>204</v>
      </c>
    </row>
    <row r="56" spans="1:4" x14ac:dyDescent="0.25">
      <c r="A56" s="58">
        <v>53</v>
      </c>
      <c r="B56" s="59" t="s">
        <v>96</v>
      </c>
      <c r="C56" s="60" t="s">
        <v>5</v>
      </c>
      <c r="D56" s="60" t="s">
        <v>209</v>
      </c>
    </row>
    <row r="57" spans="1:4" x14ac:dyDescent="0.25">
      <c r="A57" s="58">
        <v>54</v>
      </c>
      <c r="B57" s="59" t="s">
        <v>64</v>
      </c>
      <c r="C57" s="60" t="s">
        <v>5</v>
      </c>
      <c r="D57" s="60" t="s">
        <v>290</v>
      </c>
    </row>
    <row r="58" spans="1:4" ht="31.5" x14ac:dyDescent="0.25">
      <c r="A58" s="58">
        <v>55</v>
      </c>
      <c r="B58" s="59" t="s">
        <v>97</v>
      </c>
      <c r="C58" s="60" t="s">
        <v>291</v>
      </c>
      <c r="D58" s="60">
        <v>2299.5500000000002</v>
      </c>
    </row>
    <row r="59" spans="1:4" x14ac:dyDescent="0.25">
      <c r="A59" s="58">
        <v>55.1</v>
      </c>
      <c r="B59" s="59" t="s">
        <v>97</v>
      </c>
      <c r="C59" s="60" t="s">
        <v>292</v>
      </c>
      <c r="D59" s="60">
        <v>34.49</v>
      </c>
    </row>
    <row r="60" spans="1:4" ht="31.5" x14ac:dyDescent="0.25">
      <c r="A60" s="58">
        <v>56</v>
      </c>
      <c r="B60" s="59" t="s">
        <v>98</v>
      </c>
      <c r="C60" s="60" t="s">
        <v>5</v>
      </c>
      <c r="D60" s="60" t="s">
        <v>281</v>
      </c>
    </row>
    <row r="61" spans="1:4" ht="31.5" x14ac:dyDescent="0.25">
      <c r="A61" s="58">
        <v>57</v>
      </c>
      <c r="B61" s="59" t="s">
        <v>99</v>
      </c>
      <c r="C61" s="60" t="s">
        <v>5</v>
      </c>
      <c r="D61" s="60" t="s">
        <v>282</v>
      </c>
    </row>
    <row r="62" spans="1:4" ht="47.25" x14ac:dyDescent="0.25">
      <c r="A62" s="58">
        <v>58</v>
      </c>
      <c r="B62" s="59" t="s">
        <v>100</v>
      </c>
      <c r="C62" s="60" t="s">
        <v>5</v>
      </c>
      <c r="D62" s="60" t="s">
        <v>293</v>
      </c>
    </row>
    <row r="63" spans="1:4" x14ac:dyDescent="0.25">
      <c r="A63" s="58">
        <v>59</v>
      </c>
      <c r="B63" s="59" t="s">
        <v>101</v>
      </c>
      <c r="C63" s="60" t="s">
        <v>5</v>
      </c>
      <c r="D63" s="60" t="s">
        <v>273</v>
      </c>
    </row>
    <row r="64" spans="1:4" ht="31.5" x14ac:dyDescent="0.25">
      <c r="A64" s="58">
        <v>60</v>
      </c>
      <c r="B64" s="59" t="s">
        <v>176</v>
      </c>
      <c r="C64" s="60" t="s">
        <v>294</v>
      </c>
      <c r="D64" s="60">
        <v>1.4999999999999999E-2</v>
      </c>
    </row>
    <row r="65" spans="1:4" ht="31.5" x14ac:dyDescent="0.25">
      <c r="A65" s="58">
        <v>61</v>
      </c>
      <c r="B65" s="59" t="s">
        <v>284</v>
      </c>
      <c r="C65" s="60" t="s">
        <v>5</v>
      </c>
      <c r="D65" s="60" t="s">
        <v>200</v>
      </c>
    </row>
    <row r="66" spans="1:4" ht="63" x14ac:dyDescent="0.25">
      <c r="A66" s="58">
        <v>62</v>
      </c>
      <c r="B66" s="59" t="s">
        <v>102</v>
      </c>
      <c r="C66" s="60" t="s">
        <v>5</v>
      </c>
      <c r="D66" s="60" t="s">
        <v>295</v>
      </c>
    </row>
    <row r="67" spans="1:4" x14ac:dyDescent="0.25">
      <c r="A67" s="58">
        <v>63</v>
      </c>
      <c r="B67" s="59" t="s">
        <v>95</v>
      </c>
      <c r="C67" s="60" t="s">
        <v>5</v>
      </c>
      <c r="D67" s="60" t="s">
        <v>204</v>
      </c>
    </row>
    <row r="68" spans="1:4" x14ac:dyDescent="0.25">
      <c r="A68" s="58">
        <v>64</v>
      </c>
      <c r="B68" s="59" t="s">
        <v>96</v>
      </c>
      <c r="C68" s="60" t="s">
        <v>5</v>
      </c>
      <c r="D68" s="60" t="s">
        <v>209</v>
      </c>
    </row>
    <row r="69" spans="1:4" x14ac:dyDescent="0.25">
      <c r="A69" s="58">
        <v>65</v>
      </c>
      <c r="B69" s="59" t="s">
        <v>64</v>
      </c>
      <c r="C69" s="60" t="s">
        <v>5</v>
      </c>
      <c r="D69" s="60" t="s">
        <v>242</v>
      </c>
    </row>
    <row r="70" spans="1:4" ht="31.5" x14ac:dyDescent="0.25">
      <c r="A70" s="58">
        <v>66</v>
      </c>
      <c r="B70" s="59" t="s">
        <v>97</v>
      </c>
      <c r="C70" s="60" t="s">
        <v>291</v>
      </c>
      <c r="D70" s="60">
        <v>2379.59</v>
      </c>
    </row>
    <row r="71" spans="1:4" x14ac:dyDescent="0.25">
      <c r="A71" s="58">
        <v>66.099999999999994</v>
      </c>
      <c r="B71" s="59" t="s">
        <v>97</v>
      </c>
      <c r="C71" s="60" t="s">
        <v>292</v>
      </c>
      <c r="D71" s="60">
        <v>35.69</v>
      </c>
    </row>
    <row r="72" spans="1:4" ht="31.5" x14ac:dyDescent="0.25">
      <c r="A72" s="58">
        <v>67</v>
      </c>
      <c r="B72" s="59" t="s">
        <v>98</v>
      </c>
      <c r="C72" s="60" t="s">
        <v>5</v>
      </c>
      <c r="D72" s="60" t="s">
        <v>281</v>
      </c>
    </row>
    <row r="73" spans="1:4" ht="31.5" x14ac:dyDescent="0.25">
      <c r="A73" s="58">
        <v>68</v>
      </c>
      <c r="B73" s="59" t="s">
        <v>99</v>
      </c>
      <c r="C73" s="60" t="s">
        <v>5</v>
      </c>
      <c r="D73" s="60" t="s">
        <v>282</v>
      </c>
    </row>
    <row r="74" spans="1:4" ht="47.25" x14ac:dyDescent="0.25">
      <c r="A74" s="58">
        <v>69</v>
      </c>
      <c r="B74" s="59" t="s">
        <v>100</v>
      </c>
      <c r="C74" s="60" t="s">
        <v>5</v>
      </c>
      <c r="D74" s="60" t="s">
        <v>293</v>
      </c>
    </row>
    <row r="75" spans="1:4" x14ac:dyDescent="0.25">
      <c r="A75" s="58">
        <v>70</v>
      </c>
      <c r="B75" s="59" t="s">
        <v>101</v>
      </c>
      <c r="C75" s="60" t="s">
        <v>5</v>
      </c>
      <c r="D75" s="60" t="s">
        <v>280</v>
      </c>
    </row>
    <row r="76" spans="1:4" ht="31.5" x14ac:dyDescent="0.25">
      <c r="A76" s="58">
        <v>71</v>
      </c>
      <c r="B76" s="59" t="s">
        <v>176</v>
      </c>
      <c r="C76" s="60" t="s">
        <v>294</v>
      </c>
      <c r="D76" s="66">
        <v>1.4999999999999999E-2</v>
      </c>
    </row>
    <row r="77" spans="1:4" ht="31.5" x14ac:dyDescent="0.25">
      <c r="A77" s="58">
        <v>72</v>
      </c>
      <c r="B77" s="59" t="s">
        <v>177</v>
      </c>
      <c r="C77" s="60" t="s">
        <v>5</v>
      </c>
      <c r="D77" s="60" t="s">
        <v>200</v>
      </c>
    </row>
    <row r="78" spans="1:4" ht="63" x14ac:dyDescent="0.25">
      <c r="A78" s="58">
        <v>73</v>
      </c>
      <c r="B78" s="59" t="s">
        <v>102</v>
      </c>
      <c r="C78" s="60" t="s">
        <v>5</v>
      </c>
      <c r="D78" s="60" t="s">
        <v>295</v>
      </c>
    </row>
    <row r="79" spans="1:4" x14ac:dyDescent="0.25">
      <c r="A79" s="58">
        <v>74</v>
      </c>
      <c r="B79" s="59" t="s">
        <v>95</v>
      </c>
      <c r="C79" s="60" t="s">
        <v>5</v>
      </c>
      <c r="D79" s="60" t="s">
        <v>205</v>
      </c>
    </row>
    <row r="80" spans="1:4" x14ac:dyDescent="0.25">
      <c r="A80" s="58">
        <v>75</v>
      </c>
      <c r="B80" s="59" t="s">
        <v>96</v>
      </c>
      <c r="C80" s="60" t="s">
        <v>5</v>
      </c>
      <c r="D80" s="60" t="s">
        <v>215</v>
      </c>
    </row>
    <row r="81" spans="1:4" x14ac:dyDescent="0.25">
      <c r="A81" s="58">
        <v>76</v>
      </c>
      <c r="B81" s="59" t="s">
        <v>64</v>
      </c>
      <c r="C81" s="60" t="s">
        <v>5</v>
      </c>
      <c r="D81" s="60" t="s">
        <v>267</v>
      </c>
    </row>
    <row r="82" spans="1:4" ht="31.5" x14ac:dyDescent="0.25">
      <c r="A82" s="58">
        <v>77</v>
      </c>
      <c r="B82" s="59" t="s">
        <v>97</v>
      </c>
      <c r="C82" s="60" t="s">
        <v>296</v>
      </c>
      <c r="D82" s="60">
        <v>3.37</v>
      </c>
    </row>
    <row r="83" spans="1:4" ht="31.5" x14ac:dyDescent="0.25">
      <c r="A83" s="58">
        <v>78</v>
      </c>
      <c r="B83" s="59" t="s">
        <v>98</v>
      </c>
      <c r="C83" s="60" t="s">
        <v>5</v>
      </c>
      <c r="D83" s="60" t="s">
        <v>297</v>
      </c>
    </row>
    <row r="84" spans="1:4" ht="31.5" x14ac:dyDescent="0.25">
      <c r="A84" s="58">
        <v>79</v>
      </c>
      <c r="B84" s="59" t="s">
        <v>99</v>
      </c>
      <c r="C84" s="60" t="s">
        <v>5</v>
      </c>
      <c r="D84" s="60" t="s">
        <v>298</v>
      </c>
    </row>
    <row r="85" spans="1:4" ht="47.25" x14ac:dyDescent="0.25">
      <c r="A85" s="58">
        <v>80</v>
      </c>
      <c r="B85" s="59" t="s">
        <v>100</v>
      </c>
      <c r="C85" s="60" t="s">
        <v>5</v>
      </c>
      <c r="D85" s="60" t="s">
        <v>299</v>
      </c>
    </row>
    <row r="86" spans="1:4" x14ac:dyDescent="0.25">
      <c r="A86" s="58">
        <v>81</v>
      </c>
      <c r="B86" s="59" t="s">
        <v>101</v>
      </c>
      <c r="C86" s="60" t="s">
        <v>5</v>
      </c>
      <c r="D86" s="60" t="s">
        <v>273</v>
      </c>
    </row>
    <row r="87" spans="1:4" ht="31.5" x14ac:dyDescent="0.25">
      <c r="A87" s="58">
        <v>82</v>
      </c>
      <c r="B87" s="59" t="s">
        <v>176</v>
      </c>
      <c r="C87" s="60"/>
      <c r="D87" s="60" t="s">
        <v>217</v>
      </c>
    </row>
    <row r="88" spans="1:4" ht="31.5" x14ac:dyDescent="0.25">
      <c r="A88" s="58">
        <v>83</v>
      </c>
      <c r="B88" s="59" t="s">
        <v>177</v>
      </c>
      <c r="C88" s="60" t="s">
        <v>300</v>
      </c>
      <c r="D88" s="60">
        <v>2.88</v>
      </c>
    </row>
    <row r="89" spans="1:4" ht="104.25" customHeight="1" x14ac:dyDescent="0.25">
      <c r="A89" s="58">
        <v>84</v>
      </c>
      <c r="B89" s="59" t="s">
        <v>102</v>
      </c>
      <c r="C89" s="60" t="s">
        <v>5</v>
      </c>
      <c r="D89" s="65" t="s">
        <v>289</v>
      </c>
    </row>
    <row r="90" spans="1:4" x14ac:dyDescent="0.25">
      <c r="A90" s="58">
        <v>85</v>
      </c>
      <c r="B90" s="59" t="s">
        <v>95</v>
      </c>
      <c r="C90" s="60" t="s">
        <v>5</v>
      </c>
      <c r="D90" s="60" t="s">
        <v>205</v>
      </c>
    </row>
    <row r="91" spans="1:4" x14ac:dyDescent="0.25">
      <c r="A91" s="58">
        <v>86</v>
      </c>
      <c r="B91" s="59" t="s">
        <v>96</v>
      </c>
      <c r="C91" s="60" t="s">
        <v>5</v>
      </c>
      <c r="D91" s="60" t="s">
        <v>215</v>
      </c>
    </row>
    <row r="92" spans="1:4" x14ac:dyDescent="0.25">
      <c r="A92" s="58">
        <v>87</v>
      </c>
      <c r="B92" s="59" t="s">
        <v>64</v>
      </c>
      <c r="C92" s="60" t="s">
        <v>5</v>
      </c>
      <c r="D92" s="60" t="s">
        <v>267</v>
      </c>
    </row>
    <row r="93" spans="1:4" ht="31.5" x14ac:dyDescent="0.25">
      <c r="A93" s="58">
        <v>88</v>
      </c>
      <c r="B93" s="59" t="s">
        <v>97</v>
      </c>
      <c r="C93" s="60" t="s">
        <v>296</v>
      </c>
      <c r="D93" s="60">
        <v>3.53</v>
      </c>
    </row>
    <row r="94" spans="1:4" ht="31.5" x14ac:dyDescent="0.25">
      <c r="A94" s="58">
        <v>89</v>
      </c>
      <c r="B94" s="59" t="s">
        <v>98</v>
      </c>
      <c r="C94" s="60" t="s">
        <v>5</v>
      </c>
      <c r="D94" s="60" t="s">
        <v>216</v>
      </c>
    </row>
    <row r="95" spans="1:4" ht="31.5" x14ac:dyDescent="0.25">
      <c r="A95" s="58">
        <v>90</v>
      </c>
      <c r="B95" s="59" t="s">
        <v>99</v>
      </c>
      <c r="C95" s="60" t="s">
        <v>5</v>
      </c>
      <c r="D95" s="60" t="s">
        <v>298</v>
      </c>
    </row>
    <row r="96" spans="1:4" ht="47.25" x14ac:dyDescent="0.25">
      <c r="A96" s="58">
        <v>91</v>
      </c>
      <c r="B96" s="59" t="s">
        <v>100</v>
      </c>
      <c r="C96" s="60" t="s">
        <v>5</v>
      </c>
      <c r="D96" s="60" t="s">
        <v>299</v>
      </c>
    </row>
    <row r="97" spans="1:4" x14ac:dyDescent="0.25">
      <c r="A97" s="58">
        <v>92</v>
      </c>
      <c r="B97" s="59" t="s">
        <v>101</v>
      </c>
      <c r="C97" s="60" t="s">
        <v>5</v>
      </c>
      <c r="D97" s="60" t="s">
        <v>280</v>
      </c>
    </row>
    <row r="98" spans="1:4" ht="31.5" x14ac:dyDescent="0.25">
      <c r="A98" s="58">
        <v>93</v>
      </c>
      <c r="B98" s="59" t="s">
        <v>176</v>
      </c>
      <c r="C98" s="60"/>
      <c r="D98" s="60" t="s">
        <v>217</v>
      </c>
    </row>
    <row r="99" spans="1:4" ht="31.5" x14ac:dyDescent="0.25">
      <c r="A99" s="58">
        <v>94</v>
      </c>
      <c r="B99" s="59" t="s">
        <v>177</v>
      </c>
      <c r="C99" s="60" t="s">
        <v>300</v>
      </c>
      <c r="D99" s="60">
        <v>2.88</v>
      </c>
    </row>
    <row r="100" spans="1:4" ht="114" customHeight="1" x14ac:dyDescent="0.25">
      <c r="A100" s="58">
        <v>95</v>
      </c>
      <c r="B100" s="59" t="s">
        <v>102</v>
      </c>
      <c r="C100" s="60" t="s">
        <v>5</v>
      </c>
      <c r="D100" s="65" t="s">
        <v>289</v>
      </c>
    </row>
  </sheetData>
  <mergeCells count="1">
    <mergeCell ref="A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0" sqref="B10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97" t="s">
        <v>108</v>
      </c>
      <c r="B1" s="97"/>
      <c r="C1" s="97"/>
      <c r="D1" s="97"/>
    </row>
    <row r="2" spans="1:4" x14ac:dyDescent="0.25">
      <c r="B2" s="23" t="s">
        <v>243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178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179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180</v>
      </c>
      <c r="C7" s="5" t="s">
        <v>7</v>
      </c>
      <c r="D7" s="5"/>
    </row>
    <row r="8" spans="1:4" s="6" customFormat="1" ht="51" customHeight="1" x14ac:dyDescent="0.25">
      <c r="A8" s="90" t="s">
        <v>181</v>
      </c>
      <c r="B8" s="90"/>
      <c r="C8" s="90"/>
      <c r="D8" s="90"/>
    </row>
    <row r="9" spans="1:4" s="6" customFormat="1" ht="20.100000000000001" customHeight="1" x14ac:dyDescent="0.25">
      <c r="A9" s="4" t="s">
        <v>12</v>
      </c>
      <c r="B9" s="7" t="s">
        <v>182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183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104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105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106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107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91" t="s">
        <v>113</v>
      </c>
      <c r="B1" s="91"/>
      <c r="C1" s="91"/>
      <c r="D1" s="91"/>
    </row>
    <row r="2" spans="1:4" x14ac:dyDescent="0.25">
      <c r="B2" s="23" t="s">
        <v>243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90" t="s">
        <v>109</v>
      </c>
      <c r="B5" s="90"/>
      <c r="C5" s="90"/>
      <c r="D5" s="90"/>
    </row>
    <row r="6" spans="1:4" ht="20.100000000000001" customHeight="1" x14ac:dyDescent="0.25">
      <c r="A6" s="4" t="s">
        <v>9</v>
      </c>
      <c r="B6" s="3" t="s">
        <v>110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111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112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91" t="s">
        <v>116</v>
      </c>
      <c r="B1" s="91"/>
      <c r="C1" s="91"/>
      <c r="D1" s="91"/>
    </row>
    <row r="2" spans="1:4" x14ac:dyDescent="0.25">
      <c r="B2" s="23" t="s">
        <v>243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114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115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7" workbookViewId="0">
      <selection activeCell="D22" sqref="D22"/>
    </sheetView>
  </sheetViews>
  <sheetFormatPr defaultRowHeight="15.75" outlineLevelCol="1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3.42578125" style="25" bestFit="1" customWidth="1"/>
    <col min="5" max="5" width="7" style="25" customWidth="1"/>
    <col min="6" max="6" width="11" style="72" hidden="1" customWidth="1" outlineLevel="1"/>
    <col min="7" max="8" width="10.42578125" style="72" hidden="1" customWidth="1" outlineLevel="1"/>
    <col min="9" max="10" width="11.42578125" style="72" hidden="1" customWidth="1" outlineLevel="1"/>
    <col min="11" max="11" width="11.28515625" style="68" bestFit="1" customWidth="1" collapsed="1"/>
    <col min="12" max="12" width="9.140625" style="26"/>
    <col min="13" max="16384" width="9.140625" style="1"/>
  </cols>
  <sheetData>
    <row r="1" spans="1:12" ht="36.75" customHeight="1" x14ac:dyDescent="0.25">
      <c r="A1" s="105" t="s">
        <v>184</v>
      </c>
      <c r="B1" s="105"/>
      <c r="C1" s="105"/>
      <c r="D1" s="105"/>
      <c r="E1" s="79"/>
      <c r="G1" s="70"/>
      <c r="H1" s="70"/>
      <c r="I1" s="70"/>
      <c r="J1" s="70"/>
    </row>
    <row r="2" spans="1:12" ht="30" customHeight="1" x14ac:dyDescent="0.25">
      <c r="A2" s="22"/>
      <c r="B2" s="23" t="s">
        <v>243</v>
      </c>
      <c r="C2" s="22"/>
      <c r="D2" s="24"/>
      <c r="E2" s="24"/>
      <c r="G2" s="70"/>
      <c r="H2" s="70"/>
      <c r="I2" s="70"/>
      <c r="J2" s="70"/>
    </row>
    <row r="3" spans="1:12" ht="35.25" customHeight="1" x14ac:dyDescent="0.25">
      <c r="A3" s="44" t="s">
        <v>0</v>
      </c>
      <c r="B3" s="45" t="s">
        <v>1</v>
      </c>
      <c r="C3" s="46" t="s">
        <v>2</v>
      </c>
      <c r="D3" s="47" t="s">
        <v>3</v>
      </c>
      <c r="E3" s="74"/>
      <c r="I3" s="48"/>
      <c r="J3" s="48"/>
      <c r="K3" s="26"/>
    </row>
    <row r="4" spans="1:12" s="6" customFormat="1" ht="20.100000000000001" customHeight="1" x14ac:dyDescent="0.25">
      <c r="A4" s="44">
        <v>1</v>
      </c>
      <c r="B4" s="45" t="s">
        <v>4</v>
      </c>
      <c r="C4" s="44" t="s">
        <v>5</v>
      </c>
      <c r="D4" s="49" t="s">
        <v>304</v>
      </c>
      <c r="E4" s="75"/>
      <c r="F4" s="72"/>
      <c r="G4" s="72"/>
      <c r="H4" s="72"/>
      <c r="I4" s="48"/>
      <c r="J4" s="48"/>
      <c r="K4" s="26"/>
      <c r="L4" s="26"/>
    </row>
    <row r="5" spans="1:12" s="6" customFormat="1" ht="20.100000000000001" customHeight="1" x14ac:dyDescent="0.25">
      <c r="A5" s="44">
        <v>2</v>
      </c>
      <c r="B5" s="45" t="s">
        <v>117</v>
      </c>
      <c r="C5" s="44" t="s">
        <v>5</v>
      </c>
      <c r="D5" s="49" t="s">
        <v>305</v>
      </c>
      <c r="E5" s="75"/>
      <c r="F5" s="72"/>
      <c r="G5" s="72"/>
      <c r="H5" s="72"/>
      <c r="I5" s="48"/>
      <c r="J5" s="48"/>
      <c r="K5" s="26"/>
      <c r="L5" s="26"/>
    </row>
    <row r="6" spans="1:12" s="6" customFormat="1" ht="20.100000000000001" customHeight="1" x14ac:dyDescent="0.25">
      <c r="A6" s="44">
        <v>3</v>
      </c>
      <c r="B6" s="45" t="s">
        <v>118</v>
      </c>
      <c r="C6" s="44" t="s">
        <v>5</v>
      </c>
      <c r="D6" s="49" t="s">
        <v>306</v>
      </c>
      <c r="E6" s="75"/>
      <c r="F6" s="72"/>
      <c r="G6" s="72"/>
      <c r="H6" s="72"/>
      <c r="I6" s="48"/>
      <c r="J6" s="48"/>
      <c r="K6" s="26"/>
      <c r="L6" s="26"/>
    </row>
    <row r="7" spans="1:12" s="6" customFormat="1" ht="30" customHeight="1" x14ac:dyDescent="0.25">
      <c r="A7" s="44">
        <v>4</v>
      </c>
      <c r="B7" s="101" t="s">
        <v>312</v>
      </c>
      <c r="C7" s="102"/>
      <c r="D7" s="103"/>
      <c r="E7" s="76"/>
      <c r="F7" s="72"/>
      <c r="G7" s="72"/>
      <c r="H7" s="72"/>
      <c r="I7" s="48"/>
      <c r="J7" s="48"/>
      <c r="K7" s="26"/>
      <c r="L7" s="26"/>
    </row>
    <row r="8" spans="1:12" s="6" customFormat="1" ht="30" customHeight="1" x14ac:dyDescent="0.25">
      <c r="A8" s="44">
        <v>5</v>
      </c>
      <c r="B8" s="45" t="s">
        <v>119</v>
      </c>
      <c r="C8" s="44" t="s">
        <v>18</v>
      </c>
      <c r="D8" s="50">
        <v>35975.074000000022</v>
      </c>
      <c r="E8" s="77"/>
      <c r="F8" s="72"/>
      <c r="G8" s="72"/>
      <c r="H8" s="72"/>
      <c r="I8" s="48"/>
      <c r="J8" s="48"/>
      <c r="K8" s="26"/>
      <c r="L8" s="26"/>
    </row>
    <row r="9" spans="1:12" s="6" customFormat="1" ht="20.100000000000001" customHeight="1" x14ac:dyDescent="0.25">
      <c r="A9" s="44">
        <v>6</v>
      </c>
      <c r="B9" s="51" t="s">
        <v>126</v>
      </c>
      <c r="C9" s="44" t="s">
        <v>18</v>
      </c>
      <c r="D9" s="50">
        <v>1156.3599999999999</v>
      </c>
      <c r="E9" s="77"/>
      <c r="F9" s="72"/>
      <c r="G9" s="72"/>
      <c r="H9" s="72"/>
      <c r="I9" s="48"/>
      <c r="J9" s="48"/>
      <c r="K9" s="26"/>
      <c r="L9" s="26"/>
    </row>
    <row r="10" spans="1:12" s="6" customFormat="1" ht="20.100000000000001" customHeight="1" x14ac:dyDescent="0.25">
      <c r="A10" s="44">
        <v>7</v>
      </c>
      <c r="B10" s="51" t="s">
        <v>127</v>
      </c>
      <c r="C10" s="44" t="s">
        <v>18</v>
      </c>
      <c r="D10" s="50">
        <v>142951.1</v>
      </c>
      <c r="E10" s="77"/>
      <c r="F10" s="72"/>
      <c r="G10" s="72"/>
      <c r="H10" s="72"/>
      <c r="I10" s="48"/>
      <c r="J10" s="48"/>
      <c r="K10" s="26"/>
      <c r="L10" s="26"/>
    </row>
    <row r="11" spans="1:12" s="6" customFormat="1" ht="47.25" x14ac:dyDescent="0.25">
      <c r="A11" s="44">
        <v>8</v>
      </c>
      <c r="B11" s="52" t="s">
        <v>255</v>
      </c>
      <c r="C11" s="44" t="s">
        <v>18</v>
      </c>
      <c r="D11" s="86">
        <v>1567364.3</v>
      </c>
      <c r="E11" s="74"/>
      <c r="F11" s="72"/>
      <c r="G11" s="72"/>
      <c r="H11" s="72"/>
      <c r="I11" s="48"/>
      <c r="J11" s="48"/>
      <c r="K11" s="26"/>
      <c r="L11" s="26"/>
    </row>
    <row r="12" spans="1:12" s="6" customFormat="1" ht="20.100000000000001" customHeight="1" x14ac:dyDescent="0.25">
      <c r="A12" s="44">
        <v>9</v>
      </c>
      <c r="B12" s="53" t="s">
        <v>256</v>
      </c>
      <c r="C12" s="44" t="s">
        <v>18</v>
      </c>
      <c r="D12" s="50">
        <f>D11-D13-D14</f>
        <v>1062260.4139999999</v>
      </c>
      <c r="E12" s="77"/>
      <c r="F12" s="72"/>
      <c r="G12" s="72"/>
      <c r="H12" s="72"/>
      <c r="I12" s="48"/>
      <c r="J12" s="48"/>
      <c r="K12" s="26"/>
      <c r="L12" s="26"/>
    </row>
    <row r="13" spans="1:12" s="6" customFormat="1" ht="20.100000000000001" customHeight="1" x14ac:dyDescent="0.25">
      <c r="A13" s="44">
        <v>10</v>
      </c>
      <c r="B13" s="51" t="s">
        <v>239</v>
      </c>
      <c r="C13" s="44" t="s">
        <v>18</v>
      </c>
      <c r="D13" s="50">
        <f>J27</f>
        <v>293221.78200000006</v>
      </c>
      <c r="E13" s="77"/>
      <c r="F13" s="72"/>
      <c r="G13" s="72"/>
      <c r="H13" s="72"/>
      <c r="I13" s="48"/>
      <c r="J13" s="48"/>
      <c r="K13" s="26"/>
      <c r="L13" s="26"/>
    </row>
    <row r="14" spans="1:12" s="6" customFormat="1" ht="20.25" customHeight="1" x14ac:dyDescent="0.25">
      <c r="A14" s="44">
        <v>11</v>
      </c>
      <c r="B14" s="51" t="s">
        <v>240</v>
      </c>
      <c r="C14" s="44" t="s">
        <v>18</v>
      </c>
      <c r="D14" s="50">
        <f>J26</f>
        <v>211882.10399999999</v>
      </c>
      <c r="E14" s="77"/>
      <c r="F14" s="72"/>
      <c r="G14" s="72"/>
      <c r="H14" s="72"/>
      <c r="I14" s="48"/>
      <c r="J14" s="48"/>
      <c r="K14" s="26"/>
      <c r="L14" s="26"/>
    </row>
    <row r="15" spans="1:12" s="6" customFormat="1" ht="20.25" customHeight="1" x14ac:dyDescent="0.25">
      <c r="A15" s="44">
        <v>12</v>
      </c>
      <c r="B15" s="45" t="s">
        <v>120</v>
      </c>
      <c r="C15" s="44" t="s">
        <v>18</v>
      </c>
      <c r="D15" s="47">
        <f>SUM(D16:D20)</f>
        <v>1515428.39</v>
      </c>
      <c r="E15" s="74"/>
      <c r="F15" s="72"/>
      <c r="G15" s="72"/>
      <c r="H15" s="72"/>
      <c r="I15" s="48"/>
      <c r="J15" s="48"/>
      <c r="K15" s="26"/>
      <c r="L15" s="26"/>
    </row>
    <row r="16" spans="1:12" s="6" customFormat="1" ht="20.25" customHeight="1" x14ac:dyDescent="0.25">
      <c r="A16" s="44">
        <v>13</v>
      </c>
      <c r="B16" s="51" t="s">
        <v>185</v>
      </c>
      <c r="C16" s="44" t="s">
        <v>18</v>
      </c>
      <c r="D16" s="50">
        <v>1515428.39</v>
      </c>
      <c r="E16" s="77"/>
      <c r="F16" s="72"/>
      <c r="G16" s="72"/>
      <c r="H16" s="72"/>
      <c r="I16" s="48"/>
      <c r="J16" s="48"/>
      <c r="K16" s="26"/>
      <c r="L16" s="26"/>
    </row>
    <row r="17" spans="1:12" s="6" customFormat="1" ht="20.25" customHeight="1" x14ac:dyDescent="0.25">
      <c r="A17" s="44">
        <v>14</v>
      </c>
      <c r="B17" s="51" t="s">
        <v>186</v>
      </c>
      <c r="C17" s="44" t="s">
        <v>18</v>
      </c>
      <c r="D17" s="50">
        <v>0</v>
      </c>
      <c r="E17" s="77"/>
      <c r="F17" s="72"/>
      <c r="G17" s="72"/>
      <c r="H17" s="72"/>
      <c r="I17" s="48"/>
      <c r="J17" s="48"/>
      <c r="K17" s="26"/>
      <c r="L17" s="26"/>
    </row>
    <row r="18" spans="1:12" s="6" customFormat="1" ht="20.25" customHeight="1" x14ac:dyDescent="0.25">
      <c r="A18" s="44">
        <v>15</v>
      </c>
      <c r="B18" s="51" t="s">
        <v>128</v>
      </c>
      <c r="C18" s="44" t="s">
        <v>18</v>
      </c>
      <c r="D18" s="50">
        <v>0</v>
      </c>
      <c r="E18" s="77"/>
      <c r="F18" s="72"/>
      <c r="G18" s="72"/>
      <c r="H18" s="72"/>
      <c r="I18" s="48"/>
      <c r="J18" s="48"/>
      <c r="K18" s="26"/>
      <c r="L18" s="26"/>
    </row>
    <row r="19" spans="1:12" s="6" customFormat="1" ht="31.5" x14ac:dyDescent="0.25">
      <c r="A19" s="44">
        <v>16</v>
      </c>
      <c r="B19" s="51" t="s">
        <v>129</v>
      </c>
      <c r="C19" s="44" t="s">
        <v>18</v>
      </c>
      <c r="D19" s="50">
        <v>0</v>
      </c>
      <c r="E19" s="77"/>
      <c r="F19" s="72"/>
      <c r="G19" s="72"/>
      <c r="H19" s="72"/>
      <c r="I19" s="48"/>
      <c r="J19" s="48"/>
      <c r="K19" s="26"/>
      <c r="L19" s="26"/>
    </row>
    <row r="20" spans="1:12" s="6" customFormat="1" ht="20.25" customHeight="1" x14ac:dyDescent="0.25">
      <c r="A20" s="44">
        <v>17</v>
      </c>
      <c r="B20" s="51" t="s">
        <v>130</v>
      </c>
      <c r="C20" s="44" t="s">
        <v>18</v>
      </c>
      <c r="D20" s="50">
        <v>0</v>
      </c>
      <c r="E20" s="77"/>
      <c r="F20" s="72"/>
      <c r="G20" s="72"/>
      <c r="H20" s="72"/>
      <c r="I20" s="48"/>
      <c r="J20" s="48"/>
      <c r="K20" s="26"/>
      <c r="L20" s="26"/>
    </row>
    <row r="21" spans="1:12" s="6" customFormat="1" ht="24" customHeight="1" x14ac:dyDescent="0.25">
      <c r="A21" s="44">
        <v>18</v>
      </c>
      <c r="B21" s="45" t="s">
        <v>121</v>
      </c>
      <c r="C21" s="44" t="s">
        <v>18</v>
      </c>
      <c r="D21" s="47">
        <f>D8+D15</f>
        <v>1551403.4639999999</v>
      </c>
      <c r="E21" s="74"/>
      <c r="F21" s="72"/>
      <c r="G21" s="72"/>
      <c r="H21" s="72"/>
      <c r="I21" s="48"/>
      <c r="J21" s="48"/>
      <c r="K21" s="26"/>
      <c r="L21" s="26"/>
    </row>
    <row r="22" spans="1:12" s="6" customFormat="1" ht="31.5" x14ac:dyDescent="0.25">
      <c r="A22" s="44">
        <v>19</v>
      </c>
      <c r="B22" s="51" t="s">
        <v>122</v>
      </c>
      <c r="C22" s="44" t="s">
        <v>18</v>
      </c>
      <c r="D22" s="50">
        <f>D8+D13-D27</f>
        <v>-233565.49399999989</v>
      </c>
      <c r="E22" s="77"/>
      <c r="F22" s="80"/>
      <c r="G22" s="80"/>
      <c r="H22" s="80"/>
      <c r="I22" s="73"/>
      <c r="J22" s="73"/>
      <c r="K22" s="26"/>
      <c r="L22" s="26"/>
    </row>
    <row r="23" spans="1:12" s="6" customFormat="1" ht="20.25" customHeight="1" x14ac:dyDescent="0.25">
      <c r="A23" s="44">
        <v>20</v>
      </c>
      <c r="B23" s="51" t="s">
        <v>124</v>
      </c>
      <c r="C23" s="44" t="s">
        <v>18</v>
      </c>
      <c r="D23" s="50">
        <v>0</v>
      </c>
      <c r="E23" s="77"/>
      <c r="F23" s="80"/>
      <c r="G23" s="80"/>
      <c r="H23" s="80"/>
      <c r="I23" s="73"/>
      <c r="J23" s="73"/>
      <c r="K23" s="26"/>
      <c r="L23" s="26"/>
    </row>
    <row r="24" spans="1:12" s="6" customFormat="1" ht="20.25" customHeight="1" x14ac:dyDescent="0.25">
      <c r="A24" s="44">
        <v>21</v>
      </c>
      <c r="B24" s="51" t="s">
        <v>125</v>
      </c>
      <c r="C24" s="44" t="s">
        <v>18</v>
      </c>
      <c r="D24" s="50">
        <v>193730.65</v>
      </c>
      <c r="E24" s="77"/>
      <c r="F24" s="81" t="s">
        <v>308</v>
      </c>
      <c r="G24" s="81" t="s">
        <v>309</v>
      </c>
      <c r="H24" s="81"/>
      <c r="I24" s="69" t="s">
        <v>310</v>
      </c>
      <c r="J24" s="69" t="s">
        <v>311</v>
      </c>
      <c r="K24" s="26"/>
      <c r="L24" s="26"/>
    </row>
    <row r="25" spans="1:12" s="6" customFormat="1" ht="47.25" x14ac:dyDescent="0.25">
      <c r="A25" s="44">
        <v>22</v>
      </c>
      <c r="B25" s="84" t="s">
        <v>257</v>
      </c>
      <c r="C25" s="44" t="s">
        <v>18</v>
      </c>
      <c r="D25" s="85">
        <f>SUM(D26:D42)</f>
        <v>1845247.4909999997</v>
      </c>
      <c r="E25" s="76"/>
      <c r="F25" s="81">
        <f>SUM(F26:F38)</f>
        <v>32.589999999999996</v>
      </c>
      <c r="G25" s="81">
        <f>SUM(G26:G38)</f>
        <v>34.369999999999997</v>
      </c>
      <c r="H25" s="81"/>
      <c r="I25" s="69"/>
      <c r="J25" s="69"/>
      <c r="K25" s="26"/>
      <c r="L25" s="26"/>
    </row>
    <row r="26" spans="1:12" s="6" customFormat="1" ht="20.25" customHeight="1" x14ac:dyDescent="0.25">
      <c r="A26" s="44">
        <v>23</v>
      </c>
      <c r="B26" s="54" t="s">
        <v>218</v>
      </c>
      <c r="C26" s="44" t="s">
        <v>18</v>
      </c>
      <c r="D26" s="50">
        <f>J26</f>
        <v>211882.10399999999</v>
      </c>
      <c r="E26" s="77"/>
      <c r="F26" s="81">
        <v>4.6500000000000004</v>
      </c>
      <c r="G26" s="81">
        <v>4.91</v>
      </c>
      <c r="H26" s="81"/>
      <c r="I26" s="71">
        <v>3693.9</v>
      </c>
      <c r="J26" s="71">
        <f>(F26*6+G26*6)*I26</f>
        <v>211882.10399999999</v>
      </c>
      <c r="K26" s="26"/>
      <c r="L26" s="26"/>
    </row>
    <row r="27" spans="1:12" s="6" customFormat="1" ht="20.25" customHeight="1" x14ac:dyDescent="0.25">
      <c r="A27" s="44">
        <v>24</v>
      </c>
      <c r="B27" s="54" t="s">
        <v>221</v>
      </c>
      <c r="C27" s="44" t="s">
        <v>18</v>
      </c>
      <c r="D27" s="50">
        <f>'[2]12_18'!$Z$9</f>
        <v>562762.35</v>
      </c>
      <c r="E27" s="77"/>
      <c r="F27" s="81">
        <v>6.4</v>
      </c>
      <c r="G27" s="81">
        <v>6.83</v>
      </c>
      <c r="H27" s="81"/>
      <c r="I27" s="71">
        <v>3693.9</v>
      </c>
      <c r="J27" s="71">
        <f t="shared" ref="J27:J38" si="0">(F27*6+G27*6)*I27</f>
        <v>293221.78200000006</v>
      </c>
      <c r="K27" s="26"/>
      <c r="L27" s="26"/>
    </row>
    <row r="28" spans="1:12" s="6" customFormat="1" ht="20.25" customHeight="1" x14ac:dyDescent="0.25">
      <c r="A28" s="44">
        <v>25</v>
      </c>
      <c r="B28" s="54" t="s">
        <v>224</v>
      </c>
      <c r="C28" s="44" t="s">
        <v>18</v>
      </c>
      <c r="D28" s="50">
        <f>J28</f>
        <v>311395.77</v>
      </c>
      <c r="E28" s="77"/>
      <c r="F28" s="81">
        <v>6.85</v>
      </c>
      <c r="G28" s="81">
        <v>7.2</v>
      </c>
      <c r="H28" s="81"/>
      <c r="I28" s="71">
        <v>3693.9</v>
      </c>
      <c r="J28" s="71">
        <f t="shared" si="0"/>
        <v>311395.77</v>
      </c>
      <c r="K28" s="26"/>
      <c r="L28" s="26"/>
    </row>
    <row r="29" spans="1:12" s="6" customFormat="1" ht="20.100000000000001" customHeight="1" x14ac:dyDescent="0.25">
      <c r="A29" s="44">
        <v>26</v>
      </c>
      <c r="B29" s="54" t="s">
        <v>238</v>
      </c>
      <c r="C29" s="44" t="s">
        <v>18</v>
      </c>
      <c r="D29" s="50">
        <f t="shared" ref="D29:D42" si="1">J29</f>
        <v>22385.034000000003</v>
      </c>
      <c r="E29" s="77"/>
      <c r="F29" s="81">
        <v>0.49</v>
      </c>
      <c r="G29" s="81">
        <v>0.52</v>
      </c>
      <c r="H29" s="81"/>
      <c r="I29" s="71">
        <v>3693.9</v>
      </c>
      <c r="J29" s="71">
        <f t="shared" si="0"/>
        <v>22385.034000000003</v>
      </c>
      <c r="K29" s="26"/>
      <c r="L29" s="26"/>
    </row>
    <row r="30" spans="1:12" s="6" customFormat="1" ht="30" customHeight="1" x14ac:dyDescent="0.25">
      <c r="A30" s="44">
        <v>27</v>
      </c>
      <c r="B30" s="54" t="s">
        <v>225</v>
      </c>
      <c r="C30" s="44" t="s">
        <v>18</v>
      </c>
      <c r="D30" s="50">
        <f t="shared" si="1"/>
        <v>118574.19</v>
      </c>
      <c r="E30" s="77"/>
      <c r="F30" s="81">
        <v>2.6</v>
      </c>
      <c r="G30" s="81">
        <v>2.75</v>
      </c>
      <c r="H30" s="81"/>
      <c r="I30" s="71">
        <v>3693.9</v>
      </c>
      <c r="J30" s="71">
        <f t="shared" si="0"/>
        <v>118574.19</v>
      </c>
      <c r="K30" s="26"/>
      <c r="L30" s="26"/>
    </row>
    <row r="31" spans="1:12" s="6" customFormat="1" ht="20.100000000000001" customHeight="1" x14ac:dyDescent="0.25">
      <c r="A31" s="44">
        <v>28</v>
      </c>
      <c r="B31" s="54" t="s">
        <v>227</v>
      </c>
      <c r="C31" s="44" t="s">
        <v>18</v>
      </c>
      <c r="D31" s="50">
        <f t="shared" si="1"/>
        <v>39894.120000000003</v>
      </c>
      <c r="E31" s="77"/>
      <c r="F31" s="81">
        <v>0.8</v>
      </c>
      <c r="G31" s="81">
        <v>1</v>
      </c>
      <c r="H31" s="81"/>
      <c r="I31" s="71">
        <v>3693.9</v>
      </c>
      <c r="J31" s="71">
        <f t="shared" si="0"/>
        <v>39894.120000000003</v>
      </c>
      <c r="K31" s="26"/>
      <c r="L31" s="26"/>
    </row>
    <row r="32" spans="1:12" s="6" customFormat="1" ht="78.75" x14ac:dyDescent="0.25">
      <c r="A32" s="44">
        <v>29</v>
      </c>
      <c r="B32" s="54" t="s">
        <v>228</v>
      </c>
      <c r="C32" s="44" t="s">
        <v>18</v>
      </c>
      <c r="D32" s="50">
        <f t="shared" si="1"/>
        <v>193043.21400000001</v>
      </c>
      <c r="E32" s="77"/>
      <c r="F32" s="81">
        <v>4.18</v>
      </c>
      <c r="G32" s="81">
        <v>4.53</v>
      </c>
      <c r="H32" s="81"/>
      <c r="I32" s="71">
        <v>3693.9</v>
      </c>
      <c r="J32" s="71">
        <f t="shared" si="0"/>
        <v>193043.21400000001</v>
      </c>
      <c r="K32" s="26"/>
      <c r="L32" s="26"/>
    </row>
    <row r="33" spans="1:12" s="6" customFormat="1" ht="30" customHeight="1" x14ac:dyDescent="0.25">
      <c r="A33" s="44">
        <v>30</v>
      </c>
      <c r="B33" s="54" t="s">
        <v>229</v>
      </c>
      <c r="C33" s="44" t="s">
        <v>18</v>
      </c>
      <c r="D33" s="50">
        <f t="shared" si="1"/>
        <v>2659.6080000000002</v>
      </c>
      <c r="E33" s="77"/>
      <c r="F33" s="81">
        <v>0.06</v>
      </c>
      <c r="G33" s="81">
        <v>0.06</v>
      </c>
      <c r="H33" s="81"/>
      <c r="I33" s="71">
        <v>3693.9</v>
      </c>
      <c r="J33" s="71">
        <f t="shared" si="0"/>
        <v>2659.6080000000002</v>
      </c>
      <c r="K33" s="26"/>
      <c r="L33" s="26"/>
    </row>
    <row r="34" spans="1:12" s="6" customFormat="1" ht="30" customHeight="1" x14ac:dyDescent="0.25">
      <c r="A34" s="44"/>
      <c r="B34" s="54" t="s">
        <v>252</v>
      </c>
      <c r="C34" s="44" t="s">
        <v>18</v>
      </c>
      <c r="D34" s="50">
        <f t="shared" si="1"/>
        <v>0</v>
      </c>
      <c r="E34" s="77"/>
      <c r="F34" s="81">
        <v>0</v>
      </c>
      <c r="G34" s="81">
        <v>0</v>
      </c>
      <c r="H34" s="81"/>
      <c r="I34" s="71"/>
      <c r="J34" s="71">
        <f t="shared" si="0"/>
        <v>0</v>
      </c>
      <c r="K34" s="26"/>
      <c r="L34" s="26"/>
    </row>
    <row r="35" spans="1:12" s="6" customFormat="1" ht="20.100000000000001" customHeight="1" x14ac:dyDescent="0.25">
      <c r="A35" s="44">
        <v>32</v>
      </c>
      <c r="B35" s="54" t="s">
        <v>232</v>
      </c>
      <c r="C35" s="44" t="s">
        <v>18</v>
      </c>
      <c r="D35" s="50">
        <f t="shared" si="1"/>
        <v>6427.3860000000004</v>
      </c>
      <c r="E35" s="77"/>
      <c r="F35" s="81">
        <v>0.14000000000000001</v>
      </c>
      <c r="G35" s="81">
        <v>0.15</v>
      </c>
      <c r="H35" s="81"/>
      <c r="I35" s="71">
        <v>3693.9</v>
      </c>
      <c r="J35" s="71">
        <f t="shared" si="0"/>
        <v>6427.3860000000004</v>
      </c>
      <c r="K35" s="26"/>
      <c r="L35" s="26"/>
    </row>
    <row r="36" spans="1:12" s="6" customFormat="1" ht="32.25" customHeight="1" x14ac:dyDescent="0.25">
      <c r="A36" s="44">
        <v>33</v>
      </c>
      <c r="B36" s="54" t="s">
        <v>234</v>
      </c>
      <c r="C36" s="44" t="s">
        <v>18</v>
      </c>
      <c r="D36" s="50">
        <f t="shared" si="1"/>
        <v>1773.0719999999999</v>
      </c>
      <c r="E36" s="77"/>
      <c r="F36" s="81">
        <v>0.04</v>
      </c>
      <c r="G36" s="81">
        <v>0.04</v>
      </c>
      <c r="H36" s="81"/>
      <c r="I36" s="71">
        <v>3693.9</v>
      </c>
      <c r="J36" s="71">
        <f t="shared" si="0"/>
        <v>1773.0719999999999</v>
      </c>
      <c r="K36" s="26"/>
      <c r="L36" s="26"/>
    </row>
    <row r="37" spans="1:12" s="6" customFormat="1" ht="31.5" x14ac:dyDescent="0.25">
      <c r="A37" s="44">
        <v>34</v>
      </c>
      <c r="B37" s="54" t="s">
        <v>236</v>
      </c>
      <c r="C37" s="44" t="s">
        <v>18</v>
      </c>
      <c r="D37" s="50">
        <f t="shared" si="1"/>
        <v>216314.78400000001</v>
      </c>
      <c r="E37" s="77"/>
      <c r="F37" s="81">
        <v>4.88</v>
      </c>
      <c r="G37" s="81">
        <v>4.88</v>
      </c>
      <c r="H37" s="81"/>
      <c r="I37" s="71">
        <v>3693.9</v>
      </c>
      <c r="J37" s="71">
        <f t="shared" si="0"/>
        <v>216314.78400000001</v>
      </c>
      <c r="K37" s="26"/>
      <c r="L37" s="26"/>
    </row>
    <row r="38" spans="1:12" s="6" customFormat="1" ht="31.5" x14ac:dyDescent="0.25">
      <c r="A38" s="44"/>
      <c r="B38" s="54" t="s">
        <v>307</v>
      </c>
      <c r="C38" s="44" t="s">
        <v>18</v>
      </c>
      <c r="D38" s="50">
        <f t="shared" si="1"/>
        <v>66490.2</v>
      </c>
      <c r="E38" s="77"/>
      <c r="F38" s="81">
        <v>1.5</v>
      </c>
      <c r="G38" s="81">
        <v>1.5</v>
      </c>
      <c r="H38" s="81"/>
      <c r="I38" s="71">
        <v>3693.9</v>
      </c>
      <c r="J38" s="71">
        <f t="shared" si="0"/>
        <v>66490.2</v>
      </c>
      <c r="K38" s="26"/>
      <c r="L38" s="26"/>
    </row>
    <row r="39" spans="1:12" s="6" customFormat="1" ht="20.100000000000001" customHeight="1" x14ac:dyDescent="0.25">
      <c r="A39" s="44">
        <v>35</v>
      </c>
      <c r="B39" s="54" t="s">
        <v>258</v>
      </c>
      <c r="C39" s="44" t="s">
        <v>18</v>
      </c>
      <c r="D39" s="50">
        <f t="shared" si="1"/>
        <v>1773.0719999999999</v>
      </c>
      <c r="E39" s="77"/>
      <c r="F39" s="81">
        <v>0.04</v>
      </c>
      <c r="G39" s="81">
        <v>0.04</v>
      </c>
      <c r="H39" s="81">
        <v>0.04</v>
      </c>
      <c r="I39" s="71">
        <v>3693.9</v>
      </c>
      <c r="J39" s="69">
        <f>(F39*6+G39*3+H39*3)*I39</f>
        <v>1773.0719999999999</v>
      </c>
      <c r="K39" s="26"/>
      <c r="L39" s="26"/>
    </row>
    <row r="40" spans="1:12" s="6" customFormat="1" ht="20.100000000000001" customHeight="1" x14ac:dyDescent="0.25">
      <c r="A40" s="44">
        <v>36</v>
      </c>
      <c r="B40" s="54" t="s">
        <v>259</v>
      </c>
      <c r="C40" s="44" t="s">
        <v>18</v>
      </c>
      <c r="D40" s="50">
        <f t="shared" si="1"/>
        <v>9419.4450000000015</v>
      </c>
      <c r="E40" s="77"/>
      <c r="F40" s="81">
        <v>0.21</v>
      </c>
      <c r="G40" s="81">
        <v>0.21</v>
      </c>
      <c r="H40" s="81">
        <v>0.22</v>
      </c>
      <c r="I40" s="71">
        <v>3693.9</v>
      </c>
      <c r="J40" s="69">
        <f t="shared" ref="J40:J42" si="2">(F40*6+G40*3+H40*3)*I40</f>
        <v>9419.4450000000015</v>
      </c>
      <c r="K40" s="26"/>
      <c r="L40" s="26"/>
    </row>
    <row r="41" spans="1:12" s="6" customFormat="1" ht="20.100000000000001" customHeight="1" x14ac:dyDescent="0.25">
      <c r="A41" s="44"/>
      <c r="B41" s="54" t="s">
        <v>313</v>
      </c>
      <c r="C41" s="44" t="s">
        <v>18</v>
      </c>
      <c r="D41" s="50">
        <f t="shared" si="1"/>
        <v>3102.8760000000002</v>
      </c>
      <c r="E41" s="77"/>
      <c r="F41" s="81">
        <v>7.0000000000000007E-2</v>
      </c>
      <c r="G41" s="81">
        <v>7.0000000000000007E-2</v>
      </c>
      <c r="H41" s="81">
        <v>7.0000000000000007E-2</v>
      </c>
      <c r="I41" s="71">
        <v>3693.9</v>
      </c>
      <c r="J41" s="69">
        <f t="shared" si="2"/>
        <v>3102.8760000000002</v>
      </c>
      <c r="K41" s="26"/>
      <c r="L41" s="26"/>
    </row>
    <row r="42" spans="1:12" s="6" customFormat="1" ht="20.100000000000001" customHeight="1" x14ac:dyDescent="0.25">
      <c r="A42" s="44">
        <v>37</v>
      </c>
      <c r="B42" s="54" t="s">
        <v>260</v>
      </c>
      <c r="C42" s="44" t="s">
        <v>18</v>
      </c>
      <c r="D42" s="50">
        <f t="shared" si="1"/>
        <v>77350.266000000003</v>
      </c>
      <c r="E42" s="77"/>
      <c r="F42" s="81">
        <v>1.7</v>
      </c>
      <c r="G42" s="81">
        <v>1.79</v>
      </c>
      <c r="H42" s="81">
        <v>1.79</v>
      </c>
      <c r="I42" s="71">
        <v>3693.9</v>
      </c>
      <c r="J42" s="69">
        <f t="shared" si="2"/>
        <v>77350.266000000003</v>
      </c>
      <c r="K42" s="26"/>
      <c r="L42" s="26"/>
    </row>
    <row r="43" spans="1:12" s="6" customFormat="1" ht="29.25" customHeight="1" x14ac:dyDescent="0.25">
      <c r="A43" s="44">
        <v>38</v>
      </c>
      <c r="B43" s="101" t="s">
        <v>187</v>
      </c>
      <c r="C43" s="102"/>
      <c r="D43" s="103"/>
      <c r="E43" s="76"/>
      <c r="F43" s="72"/>
      <c r="G43" s="72"/>
      <c r="H43" s="72"/>
      <c r="I43" s="48"/>
      <c r="J43" s="48"/>
      <c r="K43" s="26"/>
      <c r="L43" s="26"/>
    </row>
    <row r="44" spans="1:12" s="6" customFormat="1" ht="20.100000000000001" customHeight="1" x14ac:dyDescent="0.25">
      <c r="A44" s="44">
        <v>39</v>
      </c>
      <c r="B44" s="51" t="s">
        <v>188</v>
      </c>
      <c r="C44" s="44" t="s">
        <v>6</v>
      </c>
      <c r="D44" s="50">
        <v>0</v>
      </c>
      <c r="E44" s="77"/>
      <c r="F44" s="72"/>
      <c r="G44" s="72"/>
      <c r="H44" s="72"/>
      <c r="I44" s="48"/>
      <c r="J44" s="48"/>
      <c r="K44" s="26"/>
      <c r="L44" s="26"/>
    </row>
    <row r="45" spans="1:12" s="6" customFormat="1" ht="20.100000000000001" customHeight="1" x14ac:dyDescent="0.25">
      <c r="A45" s="44">
        <v>40</v>
      </c>
      <c r="B45" s="51" t="s">
        <v>189</v>
      </c>
      <c r="C45" s="44" t="s">
        <v>6</v>
      </c>
      <c r="D45" s="50">
        <v>0</v>
      </c>
      <c r="E45" s="77"/>
      <c r="F45" s="72"/>
      <c r="G45" s="72"/>
      <c r="H45" s="72"/>
      <c r="I45" s="48"/>
      <c r="J45" s="48"/>
      <c r="K45" s="26"/>
      <c r="L45" s="26"/>
    </row>
    <row r="46" spans="1:12" s="6" customFormat="1" ht="31.5" x14ac:dyDescent="0.25">
      <c r="A46" s="44">
        <v>41</v>
      </c>
      <c r="B46" s="51" t="s">
        <v>190</v>
      </c>
      <c r="C46" s="44" t="s">
        <v>6</v>
      </c>
      <c r="D46" s="50">
        <v>0</v>
      </c>
      <c r="E46" s="77"/>
      <c r="F46" s="72"/>
      <c r="G46" s="72"/>
      <c r="H46" s="72"/>
      <c r="I46" s="48"/>
      <c r="J46" s="48"/>
      <c r="K46" s="26"/>
      <c r="L46" s="26"/>
    </row>
    <row r="47" spans="1:12" s="6" customFormat="1" ht="20.100000000000001" customHeight="1" x14ac:dyDescent="0.25">
      <c r="A47" s="44">
        <v>42</v>
      </c>
      <c r="B47" s="51" t="s">
        <v>191</v>
      </c>
      <c r="C47" s="44" t="s">
        <v>18</v>
      </c>
      <c r="D47" s="50">
        <v>0</v>
      </c>
      <c r="E47" s="77"/>
      <c r="F47" s="72" t="s">
        <v>261</v>
      </c>
      <c r="G47" s="72"/>
      <c r="H47" s="72"/>
      <c r="I47" s="48"/>
      <c r="J47" s="48"/>
      <c r="K47" s="26"/>
      <c r="L47" s="26"/>
    </row>
    <row r="48" spans="1:12" s="6" customFormat="1" ht="20.100000000000001" customHeight="1" x14ac:dyDescent="0.25">
      <c r="A48" s="44">
        <v>50</v>
      </c>
      <c r="B48" s="101" t="s">
        <v>262</v>
      </c>
      <c r="C48" s="102"/>
      <c r="D48" s="103"/>
      <c r="E48" s="76"/>
      <c r="F48" s="72"/>
      <c r="G48" s="72"/>
      <c r="H48" s="72"/>
      <c r="I48" s="48"/>
      <c r="J48" s="48"/>
      <c r="K48" s="26"/>
      <c r="L48" s="26"/>
    </row>
    <row r="49" spans="1:12" s="6" customFormat="1" ht="20.100000000000001" customHeight="1" x14ac:dyDescent="0.25">
      <c r="A49" s="44">
        <v>51</v>
      </c>
      <c r="B49" s="98" t="s">
        <v>241</v>
      </c>
      <c r="C49" s="99"/>
      <c r="D49" s="100"/>
      <c r="E49" s="78"/>
      <c r="F49" s="72"/>
      <c r="G49" s="72"/>
      <c r="H49" s="72"/>
      <c r="I49" s="48"/>
      <c r="J49" s="48"/>
      <c r="K49" s="26"/>
      <c r="L49" s="26"/>
    </row>
    <row r="50" spans="1:12" s="6" customFormat="1" ht="20.100000000000001" customHeight="1" x14ac:dyDescent="0.25">
      <c r="A50" s="44">
        <v>52</v>
      </c>
      <c r="B50" s="51" t="s">
        <v>123</v>
      </c>
      <c r="C50" s="44" t="s">
        <v>242</v>
      </c>
      <c r="D50" s="50"/>
      <c r="E50" s="77"/>
      <c r="F50" s="72"/>
      <c r="G50" s="72"/>
      <c r="H50" s="72"/>
      <c r="I50" s="48"/>
      <c r="J50" s="48"/>
      <c r="K50" s="26"/>
      <c r="L50" s="26"/>
    </row>
    <row r="51" spans="1:12" s="6" customFormat="1" ht="20.100000000000001" customHeight="1" x14ac:dyDescent="0.25">
      <c r="A51" s="44">
        <v>53</v>
      </c>
      <c r="B51" s="51" t="s">
        <v>192</v>
      </c>
      <c r="C51" s="44" t="s">
        <v>18</v>
      </c>
      <c r="D51" s="50"/>
      <c r="E51" s="77"/>
      <c r="F51" s="72"/>
      <c r="G51" s="72"/>
      <c r="H51" s="72"/>
      <c r="I51" s="48"/>
      <c r="J51" s="48"/>
      <c r="K51" s="26"/>
      <c r="L51" s="26"/>
    </row>
    <row r="52" spans="1:12" s="6" customFormat="1" ht="20.100000000000001" customHeight="1" x14ac:dyDescent="0.25">
      <c r="A52" s="44">
        <v>54</v>
      </c>
      <c r="B52" s="51" t="s">
        <v>193</v>
      </c>
      <c r="C52" s="44" t="s">
        <v>18</v>
      </c>
      <c r="D52" s="50"/>
      <c r="E52" s="77"/>
      <c r="F52" s="72"/>
      <c r="G52" s="72"/>
      <c r="H52" s="72"/>
      <c r="I52" s="48"/>
      <c r="J52" s="48"/>
      <c r="K52" s="26"/>
      <c r="L52" s="26"/>
    </row>
    <row r="53" spans="1:12" s="6" customFormat="1" ht="20.100000000000001" customHeight="1" x14ac:dyDescent="0.25">
      <c r="A53" s="44">
        <v>55</v>
      </c>
      <c r="B53" s="51" t="s">
        <v>194</v>
      </c>
      <c r="C53" s="44" t="s">
        <v>18</v>
      </c>
      <c r="D53" s="50"/>
      <c r="E53" s="77"/>
      <c r="F53" s="72"/>
      <c r="G53" s="72"/>
      <c r="H53" s="72"/>
      <c r="I53" s="48"/>
      <c r="J53" s="48"/>
      <c r="K53" s="26"/>
      <c r="L53" s="26"/>
    </row>
    <row r="54" spans="1:12" s="6" customFormat="1" ht="33.75" customHeight="1" x14ac:dyDescent="0.25">
      <c r="A54" s="44">
        <v>60</v>
      </c>
      <c r="B54" s="101" t="s">
        <v>195</v>
      </c>
      <c r="C54" s="102"/>
      <c r="D54" s="102"/>
      <c r="E54" s="76"/>
      <c r="F54" s="72"/>
      <c r="G54" s="72"/>
      <c r="H54" s="72"/>
      <c r="I54" s="48"/>
      <c r="J54" s="48"/>
      <c r="K54" s="26"/>
      <c r="L54" s="26"/>
    </row>
    <row r="55" spans="1:12" s="6" customFormat="1" ht="20.100000000000001" customHeight="1" x14ac:dyDescent="0.25">
      <c r="A55" s="44">
        <v>61</v>
      </c>
      <c r="B55" s="51" t="s">
        <v>188</v>
      </c>
      <c r="C55" s="44" t="s">
        <v>6</v>
      </c>
      <c r="D55" s="50">
        <v>0</v>
      </c>
      <c r="E55" s="77"/>
      <c r="F55" s="72"/>
      <c r="G55" s="72"/>
      <c r="H55" s="72"/>
      <c r="I55" s="48"/>
      <c r="J55" s="48"/>
      <c r="K55" s="26"/>
      <c r="L55" s="26"/>
    </row>
    <row r="56" spans="1:12" s="6" customFormat="1" ht="20.100000000000001" customHeight="1" x14ac:dyDescent="0.25">
      <c r="A56" s="44">
        <v>62</v>
      </c>
      <c r="B56" s="51" t="s">
        <v>189</v>
      </c>
      <c r="C56" s="44" t="s">
        <v>6</v>
      </c>
      <c r="D56" s="50">
        <v>0</v>
      </c>
      <c r="E56" s="77"/>
      <c r="F56" s="72"/>
      <c r="G56" s="72"/>
      <c r="H56" s="72"/>
      <c r="I56" s="48"/>
      <c r="J56" s="48"/>
      <c r="K56" s="26"/>
      <c r="L56" s="26"/>
    </row>
    <row r="57" spans="1:12" s="6" customFormat="1" ht="31.5" x14ac:dyDescent="0.25">
      <c r="A57" s="44">
        <v>63</v>
      </c>
      <c r="B57" s="51" t="s">
        <v>190</v>
      </c>
      <c r="C57" s="44" t="s">
        <v>6</v>
      </c>
      <c r="D57" s="50">
        <v>0</v>
      </c>
      <c r="E57" s="77"/>
      <c r="F57" s="72"/>
      <c r="G57" s="72"/>
      <c r="H57" s="72"/>
      <c r="I57" s="48"/>
      <c r="J57" s="48"/>
      <c r="K57" s="26"/>
      <c r="L57" s="26"/>
    </row>
    <row r="58" spans="1:12" s="6" customFormat="1" ht="20.100000000000001" customHeight="1" x14ac:dyDescent="0.25">
      <c r="A58" s="44">
        <v>64</v>
      </c>
      <c r="B58" s="51" t="s">
        <v>191</v>
      </c>
      <c r="C58" s="44" t="s">
        <v>18</v>
      </c>
      <c r="D58" s="50">
        <v>0</v>
      </c>
      <c r="E58" s="77"/>
      <c r="F58" s="72" t="s">
        <v>261</v>
      </c>
      <c r="G58" s="72"/>
      <c r="H58" s="72"/>
      <c r="I58" s="48"/>
      <c r="J58" s="48"/>
      <c r="K58" s="26"/>
      <c r="L58" s="26"/>
    </row>
    <row r="59" spans="1:12" s="6" customFormat="1" ht="20.100000000000001" customHeight="1" x14ac:dyDescent="0.25">
      <c r="A59" s="44">
        <v>65</v>
      </c>
      <c r="B59" s="98" t="s">
        <v>263</v>
      </c>
      <c r="C59" s="99"/>
      <c r="D59" s="99"/>
      <c r="E59" s="78"/>
      <c r="F59" s="72"/>
      <c r="G59" s="72"/>
      <c r="H59" s="72"/>
      <c r="I59" s="48"/>
      <c r="J59" s="48"/>
      <c r="K59" s="26"/>
      <c r="L59" s="26"/>
    </row>
    <row r="60" spans="1:12" s="6" customFormat="1" ht="20.100000000000001" customHeight="1" x14ac:dyDescent="0.25">
      <c r="A60" s="44">
        <v>66</v>
      </c>
      <c r="B60" s="51" t="s">
        <v>123</v>
      </c>
      <c r="C60" s="44" t="s">
        <v>34</v>
      </c>
      <c r="D60" s="50"/>
      <c r="E60" s="77"/>
      <c r="F60" s="72"/>
      <c r="G60" s="72"/>
      <c r="H60" s="72"/>
      <c r="I60" s="48"/>
      <c r="J60" s="48"/>
      <c r="K60" s="26"/>
      <c r="L60" s="26"/>
    </row>
    <row r="61" spans="1:12" s="6" customFormat="1" ht="20.100000000000001" customHeight="1" x14ac:dyDescent="0.25">
      <c r="A61" s="44">
        <v>67</v>
      </c>
      <c r="B61" s="51" t="s">
        <v>192</v>
      </c>
      <c r="C61" s="44" t="s">
        <v>18</v>
      </c>
      <c r="D61" s="50"/>
      <c r="E61" s="77"/>
      <c r="F61" s="72"/>
      <c r="G61" s="72"/>
      <c r="H61" s="72"/>
      <c r="I61" s="48"/>
      <c r="J61" s="48"/>
      <c r="K61" s="26"/>
      <c r="L61" s="26"/>
    </row>
    <row r="62" spans="1:12" s="6" customFormat="1" ht="20.100000000000001" customHeight="1" x14ac:dyDescent="0.25">
      <c r="A62" s="44">
        <v>68</v>
      </c>
      <c r="B62" s="51" t="s">
        <v>193</v>
      </c>
      <c r="C62" s="44" t="s">
        <v>18</v>
      </c>
      <c r="D62" s="50"/>
      <c r="E62" s="77"/>
      <c r="F62" s="72"/>
      <c r="G62" s="72"/>
      <c r="H62" s="72"/>
      <c r="I62" s="48"/>
      <c r="J62" s="48"/>
      <c r="K62" s="26"/>
      <c r="L62" s="26"/>
    </row>
    <row r="63" spans="1:12" s="6" customFormat="1" ht="20.100000000000001" customHeight="1" x14ac:dyDescent="0.25">
      <c r="A63" s="44">
        <v>69</v>
      </c>
      <c r="B63" s="51" t="s">
        <v>194</v>
      </c>
      <c r="C63" s="44" t="s">
        <v>18</v>
      </c>
      <c r="D63" s="50"/>
      <c r="E63" s="77"/>
      <c r="F63" s="72"/>
      <c r="G63" s="72"/>
      <c r="H63" s="72"/>
      <c r="I63" s="48"/>
      <c r="J63" s="48"/>
      <c r="K63" s="26"/>
      <c r="L63" s="26"/>
    </row>
    <row r="64" spans="1:12" s="6" customFormat="1" ht="20.100000000000001" customHeight="1" x14ac:dyDescent="0.25">
      <c r="A64" s="44">
        <v>70</v>
      </c>
      <c r="B64" s="98" t="s">
        <v>264</v>
      </c>
      <c r="C64" s="99"/>
      <c r="D64" s="100"/>
      <c r="E64" s="78"/>
      <c r="F64" s="72"/>
      <c r="G64" s="72"/>
      <c r="H64" s="72"/>
      <c r="I64" s="48"/>
      <c r="J64" s="48"/>
      <c r="K64" s="26"/>
      <c r="L64" s="26"/>
    </row>
    <row r="65" spans="1:12" s="6" customFormat="1" ht="20.100000000000001" customHeight="1" x14ac:dyDescent="0.25">
      <c r="A65" s="44">
        <v>71</v>
      </c>
      <c r="B65" s="51" t="s">
        <v>123</v>
      </c>
      <c r="C65" s="44" t="s">
        <v>34</v>
      </c>
      <c r="D65" s="50"/>
      <c r="E65" s="77"/>
      <c r="F65" s="72"/>
      <c r="G65" s="72"/>
      <c r="H65" s="72"/>
      <c r="I65" s="48"/>
      <c r="J65" s="48"/>
      <c r="K65" s="26"/>
      <c r="L65" s="26"/>
    </row>
    <row r="66" spans="1:12" s="6" customFormat="1" ht="20.100000000000001" customHeight="1" x14ac:dyDescent="0.25">
      <c r="A66" s="44">
        <v>72</v>
      </c>
      <c r="B66" s="51" t="s">
        <v>192</v>
      </c>
      <c r="C66" s="44" t="s">
        <v>18</v>
      </c>
      <c r="D66" s="50"/>
      <c r="E66" s="77"/>
      <c r="F66" s="72"/>
      <c r="G66" s="72"/>
      <c r="H66" s="72"/>
      <c r="I66" s="48"/>
      <c r="J66" s="48"/>
      <c r="K66" s="26"/>
      <c r="L66" s="26"/>
    </row>
    <row r="67" spans="1:12" s="6" customFormat="1" ht="20.100000000000001" customHeight="1" x14ac:dyDescent="0.25">
      <c r="A67" s="44">
        <v>73</v>
      </c>
      <c r="B67" s="51" t="s">
        <v>193</v>
      </c>
      <c r="C67" s="44" t="s">
        <v>18</v>
      </c>
      <c r="D67" s="50"/>
      <c r="E67" s="77"/>
      <c r="F67" s="72"/>
      <c r="G67" s="72"/>
      <c r="H67" s="72"/>
      <c r="I67" s="48"/>
      <c r="J67" s="48"/>
      <c r="K67" s="26"/>
      <c r="L67" s="26"/>
    </row>
    <row r="68" spans="1:12" s="6" customFormat="1" ht="20.100000000000001" customHeight="1" x14ac:dyDescent="0.25">
      <c r="A68" s="44">
        <v>74</v>
      </c>
      <c r="B68" s="51" t="s">
        <v>194</v>
      </c>
      <c r="C68" s="44" t="s">
        <v>18</v>
      </c>
      <c r="D68" s="50"/>
      <c r="E68" s="77"/>
      <c r="F68" s="72"/>
      <c r="G68" s="72"/>
      <c r="H68" s="72"/>
      <c r="I68" s="48"/>
      <c r="J68" s="48"/>
      <c r="K68" s="26"/>
      <c r="L68" s="26"/>
    </row>
    <row r="69" spans="1:12" s="6" customFormat="1" ht="34.5" customHeight="1" x14ac:dyDescent="0.25">
      <c r="A69" s="44">
        <v>79</v>
      </c>
      <c r="B69" s="101" t="s">
        <v>195</v>
      </c>
      <c r="C69" s="102"/>
      <c r="D69" s="102"/>
      <c r="E69" s="76"/>
      <c r="F69" s="72"/>
      <c r="G69" s="72"/>
      <c r="H69" s="72"/>
      <c r="I69" s="48"/>
      <c r="J69" s="48"/>
      <c r="K69" s="26"/>
      <c r="L69" s="26"/>
    </row>
    <row r="70" spans="1:12" s="6" customFormat="1" ht="20.100000000000001" customHeight="1" x14ac:dyDescent="0.25">
      <c r="A70" s="44">
        <v>80</v>
      </c>
      <c r="B70" s="51" t="s">
        <v>188</v>
      </c>
      <c r="C70" s="44" t="s">
        <v>6</v>
      </c>
      <c r="D70" s="50">
        <v>0</v>
      </c>
      <c r="E70" s="77"/>
      <c r="F70" s="72"/>
      <c r="G70" s="72"/>
      <c r="H70" s="72"/>
      <c r="I70" s="48"/>
      <c r="J70" s="48"/>
      <c r="K70" s="26"/>
      <c r="L70" s="26"/>
    </row>
    <row r="71" spans="1:12" s="6" customFormat="1" ht="20.100000000000001" customHeight="1" x14ac:dyDescent="0.25">
      <c r="A71" s="44">
        <v>81</v>
      </c>
      <c r="B71" s="51" t="s">
        <v>189</v>
      </c>
      <c r="C71" s="44" t="s">
        <v>6</v>
      </c>
      <c r="D71" s="50">
        <v>0</v>
      </c>
      <c r="E71" s="77"/>
      <c r="F71" s="72"/>
      <c r="G71" s="72"/>
      <c r="H71" s="72"/>
      <c r="I71" s="48"/>
      <c r="J71" s="48"/>
      <c r="K71" s="26"/>
      <c r="L71" s="26"/>
    </row>
    <row r="72" spans="1:12" s="6" customFormat="1" ht="31.5" x14ac:dyDescent="0.25">
      <c r="A72" s="44">
        <v>82</v>
      </c>
      <c r="B72" s="51" t="s">
        <v>190</v>
      </c>
      <c r="C72" s="44" t="s">
        <v>6</v>
      </c>
      <c r="D72" s="50">
        <v>0</v>
      </c>
      <c r="E72" s="77"/>
      <c r="F72" s="72"/>
      <c r="G72" s="72"/>
      <c r="H72" s="72"/>
      <c r="I72" s="48"/>
      <c r="J72" s="48"/>
      <c r="K72" s="26"/>
      <c r="L72" s="26"/>
    </row>
    <row r="73" spans="1:12" s="6" customFormat="1" ht="20.100000000000001" customHeight="1" x14ac:dyDescent="0.25">
      <c r="A73" s="44">
        <v>83</v>
      </c>
      <c r="B73" s="51" t="s">
        <v>191</v>
      </c>
      <c r="C73" s="44" t="s">
        <v>18</v>
      </c>
      <c r="D73" s="50">
        <v>0</v>
      </c>
      <c r="E73" s="77"/>
      <c r="F73" s="72" t="s">
        <v>261</v>
      </c>
      <c r="G73" s="72"/>
      <c r="H73" s="72"/>
      <c r="I73" s="48"/>
      <c r="J73" s="48"/>
      <c r="K73" s="26"/>
      <c r="L73" s="26"/>
    </row>
    <row r="74" spans="1:12" s="6" customFormat="1" ht="30" customHeight="1" x14ac:dyDescent="0.25">
      <c r="A74" s="44">
        <v>84</v>
      </c>
      <c r="B74" s="101" t="s">
        <v>265</v>
      </c>
      <c r="C74" s="102"/>
      <c r="D74" s="102"/>
      <c r="E74" s="76"/>
      <c r="F74" s="72"/>
      <c r="G74" s="72"/>
      <c r="H74" s="72"/>
      <c r="I74" s="48"/>
      <c r="J74" s="48"/>
      <c r="K74" s="26"/>
      <c r="L74" s="26"/>
    </row>
    <row r="75" spans="1:12" s="6" customFormat="1" ht="20.100000000000001" customHeight="1" x14ac:dyDescent="0.25">
      <c r="A75" s="44">
        <v>85</v>
      </c>
      <c r="B75" s="51" t="s">
        <v>123</v>
      </c>
      <c r="C75" s="44" t="s">
        <v>34</v>
      </c>
      <c r="D75" s="50"/>
      <c r="E75" s="77"/>
      <c r="F75" s="72"/>
      <c r="G75" s="72"/>
      <c r="H75" s="72"/>
      <c r="I75" s="48"/>
      <c r="J75" s="48"/>
      <c r="K75" s="26"/>
      <c r="L75" s="26"/>
    </row>
    <row r="76" spans="1:12" s="6" customFormat="1" ht="20.100000000000001" customHeight="1" x14ac:dyDescent="0.25">
      <c r="A76" s="44">
        <v>86</v>
      </c>
      <c r="B76" s="51" t="s">
        <v>192</v>
      </c>
      <c r="C76" s="44" t="s">
        <v>18</v>
      </c>
      <c r="D76" s="50"/>
      <c r="E76" s="77"/>
      <c r="F76" s="72"/>
      <c r="G76" s="72"/>
      <c r="H76" s="72"/>
      <c r="I76" s="48"/>
      <c r="J76" s="48"/>
      <c r="K76" s="26"/>
      <c r="L76" s="26"/>
    </row>
    <row r="77" spans="1:12" s="6" customFormat="1" ht="32.25" customHeight="1" x14ac:dyDescent="0.25">
      <c r="A77" s="44">
        <v>87</v>
      </c>
      <c r="B77" s="51" t="s">
        <v>193</v>
      </c>
      <c r="C77" s="44" t="s">
        <v>18</v>
      </c>
      <c r="D77" s="50"/>
      <c r="E77" s="77"/>
      <c r="F77" s="72"/>
      <c r="G77" s="72"/>
      <c r="H77" s="72"/>
      <c r="I77" s="48"/>
      <c r="J77" s="48"/>
      <c r="K77" s="26"/>
      <c r="L77" s="26"/>
    </row>
    <row r="78" spans="1:12" s="6" customFormat="1" ht="20.100000000000001" customHeight="1" x14ac:dyDescent="0.25">
      <c r="A78" s="44">
        <v>88</v>
      </c>
      <c r="B78" s="51" t="s">
        <v>194</v>
      </c>
      <c r="C78" s="44" t="s">
        <v>18</v>
      </c>
      <c r="D78" s="50"/>
      <c r="E78" s="77"/>
      <c r="F78" s="72"/>
      <c r="G78" s="72"/>
      <c r="H78" s="72"/>
      <c r="I78" s="48"/>
      <c r="J78" s="48"/>
      <c r="K78" s="26"/>
      <c r="L78" s="26"/>
    </row>
    <row r="79" spans="1:12" s="6" customFormat="1" ht="33.75" customHeight="1" x14ac:dyDescent="0.25">
      <c r="A79" s="44">
        <v>93</v>
      </c>
      <c r="B79" s="101" t="s">
        <v>195</v>
      </c>
      <c r="C79" s="102"/>
      <c r="D79" s="102"/>
      <c r="E79" s="76"/>
      <c r="F79" s="72"/>
      <c r="G79" s="72"/>
      <c r="H79" s="72"/>
      <c r="I79" s="48"/>
      <c r="J79" s="48"/>
      <c r="K79" s="26"/>
      <c r="L79" s="26"/>
    </row>
    <row r="80" spans="1:12" s="6" customFormat="1" ht="30" customHeight="1" x14ac:dyDescent="0.25">
      <c r="A80" s="44">
        <v>94</v>
      </c>
      <c r="B80" s="51" t="s">
        <v>188</v>
      </c>
      <c r="C80" s="44" t="s">
        <v>6</v>
      </c>
      <c r="D80" s="50">
        <v>0</v>
      </c>
      <c r="E80" s="77"/>
      <c r="F80" s="72"/>
      <c r="G80" s="72"/>
      <c r="H80" s="72"/>
      <c r="I80" s="48"/>
      <c r="J80" s="48"/>
      <c r="K80" s="26"/>
      <c r="L80" s="26"/>
    </row>
    <row r="81" spans="1:12" s="6" customFormat="1" ht="20.100000000000001" customHeight="1" x14ac:dyDescent="0.25">
      <c r="A81" s="44">
        <v>95</v>
      </c>
      <c r="B81" s="51" t="s">
        <v>189</v>
      </c>
      <c r="C81" s="44" t="s">
        <v>6</v>
      </c>
      <c r="D81" s="50">
        <v>0</v>
      </c>
      <c r="E81" s="77"/>
      <c r="F81" s="72"/>
      <c r="G81" s="72"/>
      <c r="H81" s="72"/>
      <c r="I81" s="48"/>
      <c r="J81" s="48"/>
      <c r="K81" s="26"/>
      <c r="L81" s="26"/>
    </row>
    <row r="82" spans="1:12" s="6" customFormat="1" ht="31.5" x14ac:dyDescent="0.25">
      <c r="A82" s="44">
        <v>96</v>
      </c>
      <c r="B82" s="51" t="s">
        <v>190</v>
      </c>
      <c r="C82" s="44" t="s">
        <v>6</v>
      </c>
      <c r="D82" s="50">
        <v>0</v>
      </c>
      <c r="E82" s="77"/>
      <c r="F82" s="72"/>
      <c r="G82" s="72"/>
      <c r="H82" s="72"/>
      <c r="I82" s="48"/>
      <c r="J82" s="48"/>
      <c r="K82" s="26"/>
      <c r="L82" s="26"/>
    </row>
    <row r="83" spans="1:12" s="6" customFormat="1" ht="30" customHeight="1" x14ac:dyDescent="0.25">
      <c r="A83" s="44">
        <v>97</v>
      </c>
      <c r="B83" s="51" t="s">
        <v>191</v>
      </c>
      <c r="C83" s="44" t="s">
        <v>18</v>
      </c>
      <c r="D83" s="50">
        <v>0</v>
      </c>
      <c r="E83" s="77"/>
      <c r="F83" s="72"/>
      <c r="G83" s="72"/>
      <c r="H83" s="72"/>
      <c r="I83" s="48"/>
      <c r="J83" s="48"/>
      <c r="K83" s="26"/>
      <c r="L83" s="26"/>
    </row>
    <row r="84" spans="1:12" s="6" customFormat="1" ht="24.75" customHeight="1" x14ac:dyDescent="0.25">
      <c r="A84" s="44">
        <v>112</v>
      </c>
      <c r="B84" s="98" t="s">
        <v>266</v>
      </c>
      <c r="C84" s="99"/>
      <c r="D84" s="100"/>
      <c r="E84" s="78"/>
      <c r="F84" s="72"/>
      <c r="G84" s="72"/>
      <c r="H84" s="72"/>
      <c r="I84" s="48"/>
      <c r="J84" s="48"/>
      <c r="K84" s="26"/>
      <c r="L84" s="26"/>
    </row>
    <row r="85" spans="1:12" s="6" customFormat="1" ht="24.75" customHeight="1" x14ac:dyDescent="0.25">
      <c r="A85" s="44">
        <v>113</v>
      </c>
      <c r="B85" s="51" t="s">
        <v>123</v>
      </c>
      <c r="C85" s="44" t="s">
        <v>267</v>
      </c>
      <c r="D85" s="50"/>
      <c r="E85" s="77"/>
      <c r="F85" s="72"/>
      <c r="G85" s="72"/>
      <c r="H85" s="72"/>
      <c r="I85" s="48"/>
      <c r="J85" s="48"/>
      <c r="K85" s="26"/>
      <c r="L85" s="26"/>
    </row>
    <row r="86" spans="1:12" s="6" customFormat="1" ht="24.75" customHeight="1" x14ac:dyDescent="0.25">
      <c r="A86" s="44">
        <v>114</v>
      </c>
      <c r="B86" s="51" t="s">
        <v>192</v>
      </c>
      <c r="C86" s="44" t="s">
        <v>18</v>
      </c>
      <c r="D86" s="50"/>
      <c r="E86" s="77"/>
      <c r="F86" s="72"/>
      <c r="G86" s="72"/>
      <c r="H86" s="72"/>
      <c r="I86" s="48"/>
      <c r="J86" s="48"/>
      <c r="K86" s="26"/>
      <c r="L86" s="26"/>
    </row>
    <row r="87" spans="1:12" s="6" customFormat="1" ht="24.75" customHeight="1" x14ac:dyDescent="0.25">
      <c r="A87" s="44">
        <v>115</v>
      </c>
      <c r="B87" s="51" t="s">
        <v>193</v>
      </c>
      <c r="C87" s="44" t="s">
        <v>18</v>
      </c>
      <c r="D87" s="50"/>
      <c r="E87" s="77"/>
      <c r="F87" s="72"/>
      <c r="G87" s="72"/>
      <c r="H87" s="72"/>
      <c r="I87" s="48"/>
      <c r="J87" s="48"/>
      <c r="K87" s="26"/>
      <c r="L87" s="26"/>
    </row>
    <row r="88" spans="1:12" s="6" customFormat="1" ht="24.75" customHeight="1" x14ac:dyDescent="0.25">
      <c r="A88" s="44">
        <v>116</v>
      </c>
      <c r="B88" s="51" t="s">
        <v>194</v>
      </c>
      <c r="C88" s="44" t="s">
        <v>18</v>
      </c>
      <c r="D88" s="50"/>
      <c r="E88" s="77"/>
      <c r="F88" s="72"/>
      <c r="G88" s="72"/>
      <c r="H88" s="72"/>
      <c r="I88" s="48"/>
      <c r="J88" s="48"/>
      <c r="K88" s="26"/>
      <c r="L88" s="26"/>
    </row>
    <row r="89" spans="1:12" s="6" customFormat="1" ht="33" customHeight="1" x14ac:dyDescent="0.25">
      <c r="A89" s="44">
        <v>121</v>
      </c>
      <c r="B89" s="101" t="s">
        <v>195</v>
      </c>
      <c r="C89" s="102"/>
      <c r="D89" s="103"/>
      <c r="E89" s="76"/>
      <c r="F89" s="72"/>
      <c r="G89" s="72"/>
      <c r="H89" s="72"/>
      <c r="I89" s="48"/>
      <c r="J89" s="48"/>
      <c r="K89" s="26"/>
      <c r="L89" s="26"/>
    </row>
    <row r="90" spans="1:12" s="6" customFormat="1" ht="24.75" customHeight="1" x14ac:dyDescent="0.25">
      <c r="A90" s="44">
        <v>122</v>
      </c>
      <c r="B90" s="51" t="s">
        <v>188</v>
      </c>
      <c r="C90" s="44" t="s">
        <v>6</v>
      </c>
      <c r="D90" s="50">
        <v>0</v>
      </c>
      <c r="E90" s="77"/>
      <c r="F90" s="72"/>
      <c r="G90" s="72"/>
      <c r="H90" s="72"/>
      <c r="I90" s="48"/>
      <c r="J90" s="48"/>
      <c r="K90" s="26"/>
      <c r="L90" s="26"/>
    </row>
    <row r="91" spans="1:12" s="6" customFormat="1" ht="20.100000000000001" customHeight="1" x14ac:dyDescent="0.25">
      <c r="A91" s="44">
        <v>123</v>
      </c>
      <c r="B91" s="51" t="s">
        <v>189</v>
      </c>
      <c r="C91" s="44" t="s">
        <v>6</v>
      </c>
      <c r="D91" s="50">
        <v>0</v>
      </c>
      <c r="E91" s="77"/>
      <c r="F91" s="72"/>
      <c r="G91" s="72"/>
      <c r="H91" s="72"/>
      <c r="I91" s="48"/>
      <c r="J91" s="48"/>
      <c r="K91" s="26"/>
      <c r="L91" s="26"/>
    </row>
    <row r="92" spans="1:12" s="6" customFormat="1" ht="30" customHeight="1" x14ac:dyDescent="0.25">
      <c r="A92" s="44">
        <v>124</v>
      </c>
      <c r="B92" s="51" t="s">
        <v>190</v>
      </c>
      <c r="C92" s="44" t="s">
        <v>6</v>
      </c>
      <c r="D92" s="50">
        <v>0</v>
      </c>
      <c r="E92" s="77"/>
      <c r="F92" s="72"/>
      <c r="G92" s="72"/>
      <c r="H92" s="72"/>
      <c r="I92" s="48"/>
      <c r="J92" s="48"/>
      <c r="K92" s="26"/>
      <c r="L92" s="26"/>
    </row>
    <row r="93" spans="1:12" s="6" customFormat="1" ht="33" customHeight="1" x14ac:dyDescent="0.25">
      <c r="A93" s="44">
        <v>125</v>
      </c>
      <c r="B93" s="51" t="s">
        <v>191</v>
      </c>
      <c r="C93" s="44" t="s">
        <v>18</v>
      </c>
      <c r="D93" s="50">
        <v>0</v>
      </c>
      <c r="E93" s="77"/>
      <c r="F93" s="72"/>
      <c r="G93" s="72"/>
      <c r="H93" s="72"/>
      <c r="I93" s="48"/>
      <c r="J93" s="48"/>
      <c r="K93" s="26"/>
      <c r="L93" s="26"/>
    </row>
    <row r="94" spans="1:12" s="6" customFormat="1" ht="36.75" customHeight="1" x14ac:dyDescent="0.25">
      <c r="A94" s="44">
        <v>126</v>
      </c>
      <c r="B94" s="101" t="s">
        <v>196</v>
      </c>
      <c r="C94" s="102"/>
      <c r="D94" s="103"/>
      <c r="E94" s="76"/>
      <c r="F94" s="72"/>
      <c r="G94" s="72"/>
      <c r="H94" s="72"/>
      <c r="I94" s="48"/>
      <c r="J94" s="48"/>
      <c r="K94" s="26"/>
      <c r="L94" s="26"/>
    </row>
    <row r="95" spans="1:12" s="6" customFormat="1" ht="32.25" customHeight="1" x14ac:dyDescent="0.25">
      <c r="A95" s="44">
        <v>127</v>
      </c>
      <c r="B95" s="51" t="s">
        <v>197</v>
      </c>
      <c r="C95" s="44" t="s">
        <v>6</v>
      </c>
      <c r="D95" s="50">
        <v>0</v>
      </c>
      <c r="E95" s="77"/>
      <c r="F95" s="72"/>
      <c r="G95" s="72"/>
      <c r="H95" s="72"/>
      <c r="I95" s="48"/>
      <c r="J95" s="48"/>
      <c r="K95" s="26"/>
      <c r="L95" s="26"/>
    </row>
    <row r="96" spans="1:12" x14ac:dyDescent="0.25">
      <c r="A96" s="44">
        <v>128</v>
      </c>
      <c r="B96" s="51" t="s">
        <v>198</v>
      </c>
      <c r="C96" s="44" t="s">
        <v>6</v>
      </c>
      <c r="D96" s="50">
        <v>0</v>
      </c>
      <c r="E96" s="77"/>
      <c r="I96" s="48"/>
      <c r="J96" s="48"/>
      <c r="K96" s="26"/>
    </row>
    <row r="97" spans="1:11" ht="31.5" x14ac:dyDescent="0.25">
      <c r="A97" s="44">
        <v>129</v>
      </c>
      <c r="B97" s="51" t="s">
        <v>199</v>
      </c>
      <c r="C97" s="44" t="s">
        <v>18</v>
      </c>
      <c r="D97" s="50">
        <v>0</v>
      </c>
      <c r="E97" s="77"/>
      <c r="I97" s="48"/>
      <c r="J97" s="48"/>
      <c r="K97" s="26"/>
    </row>
    <row r="98" spans="1:11" x14ac:dyDescent="0.25">
      <c r="A98" s="22"/>
      <c r="B98" s="104"/>
      <c r="C98" s="104"/>
      <c r="D98" s="104"/>
      <c r="E98" s="82"/>
      <c r="F98" s="70"/>
      <c r="G98" s="70"/>
      <c r="H98" s="70"/>
      <c r="I98" s="70"/>
      <c r="J98" s="70"/>
    </row>
  </sheetData>
  <mergeCells count="15">
    <mergeCell ref="B84:D84"/>
    <mergeCell ref="B89:D89"/>
    <mergeCell ref="B94:D94"/>
    <mergeCell ref="B98:D98"/>
    <mergeCell ref="A1:D1"/>
    <mergeCell ref="B7:D7"/>
    <mergeCell ref="B43:D43"/>
    <mergeCell ref="B69:D69"/>
    <mergeCell ref="B74:D74"/>
    <mergeCell ref="B79:D79"/>
    <mergeCell ref="B48:D48"/>
    <mergeCell ref="B49:D49"/>
    <mergeCell ref="B54:D54"/>
    <mergeCell ref="B59:D59"/>
    <mergeCell ref="B64:D64"/>
  </mergeCells>
  <phoneticPr fontId="0" type="noConversion"/>
  <pageMargins left="0.70866141732283472" right="0.70866141732283472" top="0.70866141732283472" bottom="0.31496062992125984" header="0.31496062992125984" footer="0.31496062992125984"/>
  <pageSetup paperSize="9" scale="8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8" workbookViewId="0">
      <selection activeCell="F5" sqref="F5"/>
    </sheetView>
  </sheetViews>
  <sheetFormatPr defaultRowHeight="15.75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3.42578125" style="25" bestFit="1" customWidth="1"/>
    <col min="5" max="5" width="9.140625" style="26"/>
    <col min="6" max="16384" width="9.140625" style="1"/>
  </cols>
  <sheetData>
    <row r="1" spans="1:5" ht="36.75" customHeight="1" x14ac:dyDescent="0.25">
      <c r="A1" s="105" t="s">
        <v>184</v>
      </c>
      <c r="B1" s="105"/>
      <c r="C1" s="105"/>
      <c r="D1" s="105"/>
    </row>
    <row r="2" spans="1:5" ht="30" customHeight="1" x14ac:dyDescent="0.25">
      <c r="A2" s="22"/>
      <c r="B2" s="83" t="s">
        <v>243</v>
      </c>
      <c r="C2" s="22"/>
      <c r="D2" s="24"/>
    </row>
    <row r="3" spans="1:5" ht="35.25" customHeight="1" x14ac:dyDescent="0.25">
      <c r="A3" s="44" t="s">
        <v>0</v>
      </c>
      <c r="B3" s="45" t="s">
        <v>1</v>
      </c>
      <c r="C3" s="46" t="s">
        <v>2</v>
      </c>
      <c r="D3" s="47" t="s">
        <v>3</v>
      </c>
    </row>
    <row r="4" spans="1:5" s="6" customFormat="1" ht="20.100000000000001" customHeight="1" x14ac:dyDescent="0.25">
      <c r="A4" s="44">
        <v>1</v>
      </c>
      <c r="B4" s="45" t="s">
        <v>4</v>
      </c>
      <c r="C4" s="44" t="s">
        <v>5</v>
      </c>
      <c r="D4" s="49" t="s">
        <v>314</v>
      </c>
      <c r="E4" s="26"/>
    </row>
    <row r="5" spans="1:5" s="6" customFormat="1" ht="20.100000000000001" customHeight="1" x14ac:dyDescent="0.25">
      <c r="A5" s="44">
        <v>2</v>
      </c>
      <c r="B5" s="45" t="s">
        <v>117</v>
      </c>
      <c r="C5" s="44" t="s">
        <v>5</v>
      </c>
      <c r="D5" s="49" t="s">
        <v>315</v>
      </c>
      <c r="E5" s="26"/>
    </row>
    <row r="6" spans="1:5" s="6" customFormat="1" ht="20.100000000000001" customHeight="1" x14ac:dyDescent="0.25">
      <c r="A6" s="44">
        <v>3</v>
      </c>
      <c r="B6" s="45" t="s">
        <v>118</v>
      </c>
      <c r="C6" s="44" t="s">
        <v>5</v>
      </c>
      <c r="D6" s="49" t="s">
        <v>316</v>
      </c>
      <c r="E6" s="26"/>
    </row>
    <row r="7" spans="1:5" s="6" customFormat="1" ht="30" customHeight="1" x14ac:dyDescent="0.25">
      <c r="A7" s="44">
        <v>4</v>
      </c>
      <c r="B7" s="101" t="s">
        <v>312</v>
      </c>
      <c r="C7" s="102"/>
      <c r="D7" s="103"/>
      <c r="E7" s="26"/>
    </row>
    <row r="8" spans="1:5" s="6" customFormat="1" ht="30" customHeight="1" x14ac:dyDescent="0.25">
      <c r="A8" s="44">
        <v>5</v>
      </c>
      <c r="B8" s="45" t="s">
        <v>119</v>
      </c>
      <c r="C8" s="44" t="s">
        <v>18</v>
      </c>
      <c r="D8" s="50">
        <f>[3]трансп!D57</f>
        <v>281434.50599999999</v>
      </c>
      <c r="E8" s="26"/>
    </row>
    <row r="9" spans="1:5" s="6" customFormat="1" ht="20.100000000000001" customHeight="1" x14ac:dyDescent="0.25">
      <c r="A9" s="44">
        <v>6</v>
      </c>
      <c r="B9" s="51" t="s">
        <v>126</v>
      </c>
      <c r="C9" s="44" t="s">
        <v>18</v>
      </c>
      <c r="D9" s="50">
        <f>[3]трансп!D58</f>
        <v>0</v>
      </c>
      <c r="E9" s="26"/>
    </row>
    <row r="10" spans="1:5" s="6" customFormat="1" ht="20.100000000000001" customHeight="1" x14ac:dyDescent="0.25">
      <c r="A10" s="44">
        <v>7</v>
      </c>
      <c r="B10" s="51" t="s">
        <v>127</v>
      </c>
      <c r="C10" s="44" t="s">
        <v>18</v>
      </c>
      <c r="D10" s="50">
        <f>[3]трансп!D59</f>
        <v>193730.65</v>
      </c>
      <c r="E10" s="26"/>
    </row>
    <row r="11" spans="1:5" s="6" customFormat="1" ht="47.25" x14ac:dyDescent="0.25">
      <c r="A11" s="44">
        <v>8</v>
      </c>
      <c r="B11" s="52" t="s">
        <v>255</v>
      </c>
      <c r="C11" s="44" t="s">
        <v>18</v>
      </c>
      <c r="D11" s="50">
        <f>[3]трансп!D60</f>
        <v>1450219.06</v>
      </c>
      <c r="E11" s="26"/>
    </row>
    <row r="12" spans="1:5" s="6" customFormat="1" ht="20.100000000000001" customHeight="1" x14ac:dyDescent="0.25">
      <c r="A12" s="44">
        <v>9</v>
      </c>
      <c r="B12" s="53" t="s">
        <v>256</v>
      </c>
      <c r="C12" s="44" t="s">
        <v>18</v>
      </c>
      <c r="D12" s="50">
        <f>[3]трансп!D61</f>
        <v>913977.65200000012</v>
      </c>
      <c r="E12" s="26"/>
    </row>
    <row r="13" spans="1:5" s="6" customFormat="1" ht="20.100000000000001" customHeight="1" x14ac:dyDescent="0.25">
      <c r="A13" s="44">
        <v>10</v>
      </c>
      <c r="B13" s="51" t="s">
        <v>239</v>
      </c>
      <c r="C13" s="44" t="s">
        <v>18</v>
      </c>
      <c r="D13" s="50">
        <f>[3]трансп!D62</f>
        <v>311337.52800000005</v>
      </c>
      <c r="E13" s="26"/>
    </row>
    <row r="14" spans="1:5" s="6" customFormat="1" ht="20.25" customHeight="1" x14ac:dyDescent="0.25">
      <c r="A14" s="44">
        <v>11</v>
      </c>
      <c r="B14" s="51" t="s">
        <v>240</v>
      </c>
      <c r="C14" s="44" t="s">
        <v>18</v>
      </c>
      <c r="D14" s="50">
        <f>[3]трансп!D63</f>
        <v>224903.88</v>
      </c>
      <c r="E14" s="26"/>
    </row>
    <row r="15" spans="1:5" s="6" customFormat="1" ht="20.25" customHeight="1" x14ac:dyDescent="0.25">
      <c r="A15" s="44">
        <v>12</v>
      </c>
      <c r="B15" s="45" t="s">
        <v>120</v>
      </c>
      <c r="C15" s="44" t="s">
        <v>18</v>
      </c>
      <c r="D15" s="50">
        <f>[3]трансп!D64</f>
        <v>1464460.36</v>
      </c>
      <c r="E15" s="26"/>
    </row>
    <row r="16" spans="1:5" s="6" customFormat="1" ht="20.25" customHeight="1" x14ac:dyDescent="0.25">
      <c r="A16" s="44">
        <v>13</v>
      </c>
      <c r="B16" s="51" t="s">
        <v>185</v>
      </c>
      <c r="C16" s="44" t="s">
        <v>18</v>
      </c>
      <c r="D16" s="50">
        <f>[3]трансп!D65</f>
        <v>1464460.36</v>
      </c>
      <c r="E16" s="26"/>
    </row>
    <row r="17" spans="1:5" s="6" customFormat="1" ht="20.25" customHeight="1" x14ac:dyDescent="0.25">
      <c r="A17" s="44">
        <v>14</v>
      </c>
      <c r="B17" s="51" t="s">
        <v>186</v>
      </c>
      <c r="C17" s="44" t="s">
        <v>18</v>
      </c>
      <c r="D17" s="50">
        <f>[3]трансп!D66</f>
        <v>0</v>
      </c>
      <c r="E17" s="26"/>
    </row>
    <row r="18" spans="1:5" s="6" customFormat="1" ht="20.25" customHeight="1" x14ac:dyDescent="0.25">
      <c r="A18" s="44">
        <v>15</v>
      </c>
      <c r="B18" s="51" t="s">
        <v>128</v>
      </c>
      <c r="C18" s="44" t="s">
        <v>18</v>
      </c>
      <c r="D18" s="50">
        <f>[3]трансп!D67</f>
        <v>0</v>
      </c>
      <c r="E18" s="26"/>
    </row>
    <row r="19" spans="1:5" s="6" customFormat="1" ht="31.5" x14ac:dyDescent="0.25">
      <c r="A19" s="44">
        <v>16</v>
      </c>
      <c r="B19" s="51" t="s">
        <v>129</v>
      </c>
      <c r="C19" s="44" t="s">
        <v>18</v>
      </c>
      <c r="D19" s="50">
        <f>[3]трансп!D68</f>
        <v>0</v>
      </c>
      <c r="E19" s="26"/>
    </row>
    <row r="20" spans="1:5" s="6" customFormat="1" ht="20.25" customHeight="1" x14ac:dyDescent="0.25">
      <c r="A20" s="44">
        <v>17</v>
      </c>
      <c r="B20" s="51" t="s">
        <v>130</v>
      </c>
      <c r="C20" s="44" t="s">
        <v>18</v>
      </c>
      <c r="D20" s="50">
        <f>[3]трансп!D69</f>
        <v>0</v>
      </c>
      <c r="E20" s="26"/>
    </row>
    <row r="21" spans="1:5" s="6" customFormat="1" ht="24" customHeight="1" x14ac:dyDescent="0.25">
      <c r="A21" s="44">
        <v>18</v>
      </c>
      <c r="B21" s="45" t="s">
        <v>121</v>
      </c>
      <c r="C21" s="44" t="s">
        <v>18</v>
      </c>
      <c r="D21" s="50">
        <f>[3]трансп!D70</f>
        <v>1745894.8660000002</v>
      </c>
      <c r="E21" s="26"/>
    </row>
    <row r="22" spans="1:5" s="6" customFormat="1" ht="31.5" x14ac:dyDescent="0.25">
      <c r="A22" s="44">
        <v>19</v>
      </c>
      <c r="B22" s="51" t="s">
        <v>122</v>
      </c>
      <c r="C22" s="44" t="s">
        <v>18</v>
      </c>
      <c r="D22" s="50">
        <f>[3]трансп!D71</f>
        <v>143797.50399999996</v>
      </c>
      <c r="E22" s="26"/>
    </row>
    <row r="23" spans="1:5" s="6" customFormat="1" ht="20.25" customHeight="1" x14ac:dyDescent="0.25">
      <c r="A23" s="44">
        <v>20</v>
      </c>
      <c r="B23" s="51" t="s">
        <v>124</v>
      </c>
      <c r="C23" s="44" t="s">
        <v>18</v>
      </c>
      <c r="D23" s="50">
        <f>[3]трансп!D72</f>
        <v>116.22</v>
      </c>
      <c r="E23" s="26"/>
    </row>
    <row r="24" spans="1:5" s="6" customFormat="1" ht="20.25" customHeight="1" x14ac:dyDescent="0.25">
      <c r="A24" s="44">
        <v>21</v>
      </c>
      <c r="B24" s="51" t="s">
        <v>125</v>
      </c>
      <c r="C24" s="44" t="s">
        <v>18</v>
      </c>
      <c r="D24" s="50">
        <f>[3]трансп!D73</f>
        <v>179605.57</v>
      </c>
      <c r="E24" s="26"/>
    </row>
    <row r="25" spans="1:5" s="6" customFormat="1" ht="47.25" x14ac:dyDescent="0.25">
      <c r="A25" s="44">
        <v>22</v>
      </c>
      <c r="B25" s="84" t="s">
        <v>257</v>
      </c>
      <c r="C25" s="44" t="s">
        <v>18</v>
      </c>
      <c r="D25" s="50">
        <f>[3]трансп!D74</f>
        <v>1587544.2350576131</v>
      </c>
      <c r="E25" s="26"/>
    </row>
    <row r="26" spans="1:5" s="6" customFormat="1" ht="20.25" customHeight="1" x14ac:dyDescent="0.25">
      <c r="A26" s="44">
        <v>23</v>
      </c>
      <c r="B26" s="54" t="s">
        <v>218</v>
      </c>
      <c r="C26" s="44" t="s">
        <v>18</v>
      </c>
      <c r="D26" s="50">
        <f>[3]трансп!D75</f>
        <v>224903.88</v>
      </c>
      <c r="E26" s="26"/>
    </row>
    <row r="27" spans="1:5" s="6" customFormat="1" ht="20.25" customHeight="1" x14ac:dyDescent="0.25">
      <c r="A27" s="44">
        <v>24</v>
      </c>
      <c r="B27" s="54" t="s">
        <v>221</v>
      </c>
      <c r="C27" s="44" t="s">
        <v>18</v>
      </c>
      <c r="D27" s="50">
        <f>[3]трансп!D76</f>
        <v>448974.53</v>
      </c>
      <c r="E27" s="26"/>
    </row>
    <row r="28" spans="1:5" s="6" customFormat="1" ht="20.25" customHeight="1" x14ac:dyDescent="0.25">
      <c r="A28" s="44">
        <v>25</v>
      </c>
      <c r="B28" s="54" t="s">
        <v>224</v>
      </c>
      <c r="C28" s="44" t="s">
        <v>18</v>
      </c>
      <c r="D28" s="50">
        <f>[3]трансп!D77</f>
        <v>329859.02400000003</v>
      </c>
      <c r="E28" s="26"/>
    </row>
    <row r="29" spans="1:5" s="6" customFormat="1" ht="20.100000000000001" customHeight="1" x14ac:dyDescent="0.25">
      <c r="A29" s="44">
        <v>26</v>
      </c>
      <c r="B29" s="54" t="s">
        <v>238</v>
      </c>
      <c r="C29" s="44" t="s">
        <v>18</v>
      </c>
      <c r="D29" s="50">
        <f>[3]трансп!D78</f>
        <v>23372.364000000001</v>
      </c>
      <c r="E29" s="26"/>
    </row>
    <row r="30" spans="1:5" s="6" customFormat="1" ht="30" customHeight="1" x14ac:dyDescent="0.25">
      <c r="A30" s="44">
        <v>27</v>
      </c>
      <c r="B30" s="54" t="s">
        <v>225</v>
      </c>
      <c r="C30" s="44" t="s">
        <v>18</v>
      </c>
      <c r="D30" s="50">
        <f>[3]трансп!D79</f>
        <v>126784.05</v>
      </c>
      <c r="E30" s="26"/>
    </row>
    <row r="31" spans="1:5" s="6" customFormat="1" ht="20.100000000000001" customHeight="1" x14ac:dyDescent="0.25">
      <c r="A31" s="44">
        <v>28</v>
      </c>
      <c r="B31" s="54" t="s">
        <v>227</v>
      </c>
      <c r="C31" s="44" t="s">
        <v>18</v>
      </c>
      <c r="D31" s="50">
        <f>[3]трансп!D80</f>
        <v>50934.114000000001</v>
      </c>
      <c r="E31" s="26"/>
    </row>
    <row r="32" spans="1:5" s="6" customFormat="1" ht="78.75" x14ac:dyDescent="0.25">
      <c r="A32" s="44">
        <v>29</v>
      </c>
      <c r="B32" s="54" t="s">
        <v>228</v>
      </c>
      <c r="C32" s="44" t="s">
        <v>18</v>
      </c>
      <c r="D32" s="50">
        <f>[3]трансп!D81</f>
        <v>207705.348</v>
      </c>
      <c r="E32" s="26"/>
    </row>
    <row r="33" spans="1:10" s="6" customFormat="1" ht="30" customHeight="1" x14ac:dyDescent="0.25">
      <c r="A33" s="44">
        <v>30</v>
      </c>
      <c r="B33" s="54" t="s">
        <v>229</v>
      </c>
      <c r="C33" s="44" t="s">
        <v>18</v>
      </c>
      <c r="D33" s="50">
        <f>[3]трансп!D82</f>
        <v>2645.9279999999999</v>
      </c>
      <c r="E33" s="26"/>
    </row>
    <row r="34" spans="1:10" s="6" customFormat="1" ht="30" customHeight="1" x14ac:dyDescent="0.25">
      <c r="A34" s="44">
        <v>31</v>
      </c>
      <c r="B34" s="54" t="s">
        <v>252</v>
      </c>
      <c r="C34" s="44" t="s">
        <v>18</v>
      </c>
      <c r="D34" s="50">
        <f>[3]трансп!D83</f>
        <v>0</v>
      </c>
      <c r="E34" s="26"/>
    </row>
    <row r="35" spans="1:10" s="6" customFormat="1" ht="20.100000000000001" customHeight="1" x14ac:dyDescent="0.25">
      <c r="A35" s="44">
        <v>32</v>
      </c>
      <c r="B35" s="54" t="s">
        <v>232</v>
      </c>
      <c r="C35" s="44" t="s">
        <v>18</v>
      </c>
      <c r="D35" s="50">
        <f>[3]трансп!D84</f>
        <v>6835.3140000000003</v>
      </c>
      <c r="E35" s="26"/>
    </row>
    <row r="36" spans="1:10" s="6" customFormat="1" ht="32.25" customHeight="1" x14ac:dyDescent="0.25">
      <c r="A36" s="44">
        <v>33</v>
      </c>
      <c r="B36" s="54" t="s">
        <v>234</v>
      </c>
      <c r="C36" s="44" t="s">
        <v>18</v>
      </c>
      <c r="D36" s="50">
        <f>[3]трансп!D85</f>
        <v>1763.9520000000002</v>
      </c>
      <c r="E36" s="26"/>
    </row>
    <row r="37" spans="1:10" s="6" customFormat="1" ht="31.5" x14ac:dyDescent="0.25">
      <c r="A37" s="44">
        <v>34</v>
      </c>
      <c r="B37" s="54" t="s">
        <v>307</v>
      </c>
      <c r="C37" s="44" t="s">
        <v>18</v>
      </c>
      <c r="D37" s="50">
        <f>[3]трансп!D86</f>
        <v>67471.164000000004</v>
      </c>
      <c r="E37" s="26"/>
    </row>
    <row r="38" spans="1:10" s="6" customFormat="1" x14ac:dyDescent="0.25">
      <c r="A38" s="44">
        <v>35</v>
      </c>
      <c r="B38" s="54" t="s">
        <v>317</v>
      </c>
      <c r="C38" s="44" t="s">
        <v>18</v>
      </c>
      <c r="D38" s="50">
        <f>[3]трансп!D87</f>
        <v>0</v>
      </c>
      <c r="E38" s="26"/>
    </row>
    <row r="39" spans="1:10" s="6" customFormat="1" ht="20.100000000000001" customHeight="1" x14ac:dyDescent="0.25">
      <c r="A39" s="44">
        <v>36</v>
      </c>
      <c r="B39" s="54" t="s">
        <v>258</v>
      </c>
      <c r="C39" s="44" t="s">
        <v>18</v>
      </c>
      <c r="D39" s="50">
        <f>[3]трансп!D88</f>
        <v>1777.0484756167973</v>
      </c>
      <c r="E39" s="26"/>
    </row>
    <row r="40" spans="1:10" s="6" customFormat="1" ht="20.100000000000001" customHeight="1" x14ac:dyDescent="0.25">
      <c r="A40" s="44">
        <v>37</v>
      </c>
      <c r="B40" s="54" t="s">
        <v>259</v>
      </c>
      <c r="C40" s="44" t="s">
        <v>18</v>
      </c>
      <c r="D40" s="50">
        <f>[3]трансп!D89</f>
        <v>9903.1353309883943</v>
      </c>
      <c r="E40" s="26"/>
    </row>
    <row r="41" spans="1:10" s="6" customFormat="1" ht="20.100000000000001" customHeight="1" x14ac:dyDescent="0.25">
      <c r="A41" s="44">
        <v>38</v>
      </c>
      <c r="B41" s="54" t="s">
        <v>313</v>
      </c>
      <c r="C41" s="44" t="s">
        <v>18</v>
      </c>
      <c r="D41" s="50">
        <f>[3]трансп!D90</f>
        <v>3082.2180140484083</v>
      </c>
      <c r="E41" s="26"/>
    </row>
    <row r="42" spans="1:10" s="6" customFormat="1" ht="20.100000000000001" customHeight="1" x14ac:dyDescent="0.25">
      <c r="A42" s="44">
        <v>39</v>
      </c>
      <c r="B42" s="54" t="s">
        <v>260</v>
      </c>
      <c r="C42" s="44" t="s">
        <v>18</v>
      </c>
      <c r="D42" s="50">
        <f>[3]трансп!D91</f>
        <v>81532.165236959074</v>
      </c>
      <c r="E42" s="26"/>
    </row>
    <row r="44" spans="1:10" x14ac:dyDescent="0.25">
      <c r="B44" s="15" t="s">
        <v>318</v>
      </c>
      <c r="E44" s="25"/>
      <c r="F44" s="72"/>
      <c r="G44" s="72"/>
      <c r="H44" s="106"/>
      <c r="I44" s="68"/>
      <c r="J44" s="26"/>
    </row>
  </sheetData>
  <mergeCells count="2">
    <mergeCell ref="A1:D1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2.1</vt:lpstr>
      <vt:lpstr>2.2.</vt:lpstr>
      <vt:lpstr>2.3.</vt:lpstr>
      <vt:lpstr>2.4</vt:lpstr>
      <vt:lpstr>2.5</vt:lpstr>
      <vt:lpstr>2.6</vt:lpstr>
      <vt:lpstr>2.7</vt:lpstr>
      <vt:lpstr>2.8_2018</vt:lpstr>
      <vt:lpstr>2.8_2019</vt:lpstr>
      <vt:lpstr>'2.1'!Заголовки_для_печати</vt:lpstr>
      <vt:lpstr>'2.2.'!Заголовки_для_печати</vt:lpstr>
      <vt:lpstr>'2.8_2018'!Заголовки_для_печати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2020-04-01T17:09:21Z</dcterms:modified>
</cp:coreProperties>
</file>