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35" firstSheet="7" activeTab="9"/>
  </bookViews>
  <sheets>
    <sheet name="2.1" sheetId="5" state="hidden" r:id="rId1"/>
    <sheet name="2.2." sheetId="6" state="hidden" r:id="rId2"/>
    <sheet name="2.3." sheetId="7" state="hidden" r:id="rId3"/>
    <sheet name="2.4" sheetId="8" state="hidden" r:id="rId4"/>
    <sheet name="2.5" sheetId="9" state="hidden" r:id="rId5"/>
    <sheet name="2.6" sheetId="10" state="hidden" r:id="rId6"/>
    <sheet name="2.7" sheetId="11" state="hidden" r:id="rId7"/>
    <sheet name="2.8._2017" sheetId="12" r:id="rId8"/>
    <sheet name="2.8_2018" sheetId="13" r:id="rId9"/>
    <sheet name="2.8_2019" sheetId="14" r:id="rId10"/>
  </sheets>
  <externalReferences>
    <externalReference r:id="rId11"/>
    <externalReference r:id="rId12"/>
    <externalReference r:id="rId13"/>
    <externalReference r:id="rId14"/>
  </externalReferences>
  <definedNames>
    <definedName name="_xlnm.Print_Titles" localSheetId="0">'2.1'!$6:$6</definedName>
    <definedName name="_xlnm.Print_Titles" localSheetId="1">'2.2.'!$4:$4</definedName>
    <definedName name="_xlnm.Print_Titles" localSheetId="7">'2.8._2017'!$3:$3</definedName>
  </definedNames>
  <calcPr calcId="162913"/>
</workbook>
</file>

<file path=xl/calcChain.xml><?xml version="1.0" encoding="utf-8"?>
<calcChain xmlns="http://schemas.openxmlformats.org/spreadsheetml/2006/main">
  <c r="D9" i="14" l="1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8" i="14"/>
  <c r="D43" i="13" l="1"/>
  <c r="J43" i="13"/>
  <c r="J27" i="13" l="1"/>
  <c r="J28" i="13"/>
  <c r="J29" i="13"/>
  <c r="J30" i="13"/>
  <c r="J31" i="13"/>
  <c r="J32" i="13"/>
  <c r="J33" i="13"/>
  <c r="J34" i="13"/>
  <c r="J35" i="13"/>
  <c r="J36" i="13"/>
  <c r="J37" i="13"/>
  <c r="J38" i="13"/>
  <c r="J26" i="13"/>
  <c r="D27" i="13" l="1"/>
  <c r="J42" i="13"/>
  <c r="D42" i="13" s="1"/>
  <c r="J41" i="13"/>
  <c r="D41" i="13" s="1"/>
  <c r="J40" i="13"/>
  <c r="D40" i="13" s="1"/>
  <c r="J39" i="13"/>
  <c r="D39" i="13" s="1"/>
  <c r="D38" i="13"/>
  <c r="D37" i="13"/>
  <c r="D36" i="13"/>
  <c r="D35" i="13"/>
  <c r="D34" i="13"/>
  <c r="D33" i="13"/>
  <c r="D32" i="13"/>
  <c r="D31" i="13"/>
  <c r="D30" i="13"/>
  <c r="D29" i="13"/>
  <c r="D28" i="13"/>
  <c r="D26" i="13"/>
  <c r="G25" i="13"/>
  <c r="F25" i="13"/>
  <c r="D15" i="13"/>
  <c r="D21" i="13" s="1"/>
  <c r="D13" i="13"/>
  <c r="D22" i="13" l="1"/>
  <c r="D14" i="13"/>
  <c r="D12" i="13" s="1"/>
  <c r="H27" i="12"/>
  <c r="H28" i="12"/>
  <c r="H29" i="12"/>
  <c r="H30" i="12"/>
  <c r="H31" i="12"/>
  <c r="H32" i="12"/>
  <c r="H33" i="12"/>
  <c r="H34" i="12"/>
  <c r="H35" i="12"/>
  <c r="H36" i="12"/>
  <c r="H37" i="12"/>
  <c r="H26" i="12"/>
  <c r="D12" i="12" l="1"/>
  <c r="D22" i="12"/>
  <c r="D15" i="12"/>
  <c r="D21" i="12" s="1"/>
  <c r="D71" i="12" l="1"/>
  <c r="G90" i="7" l="1"/>
  <c r="G84" i="7"/>
  <c r="G77" i="7"/>
  <c r="G70" i="7"/>
  <c r="G63" i="7"/>
  <c r="G56" i="7"/>
  <c r="G49" i="7"/>
  <c r="G42" i="7"/>
  <c r="G35" i="7"/>
  <c r="G28" i="7"/>
  <c r="G21" i="7"/>
  <c r="G14" i="7"/>
  <c r="G7" i="7"/>
  <c r="D4" i="7"/>
  <c r="D4" i="8" l="1"/>
</calcChain>
</file>

<file path=xl/sharedStrings.xml><?xml version="1.0" encoding="utf-8"?>
<sst xmlns="http://schemas.openxmlformats.org/spreadsheetml/2006/main" count="1372" uniqueCount="363">
  <si>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</si>
  <si>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</si>
  <si>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</si>
  <si>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</si>
  <si>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</si>
  <si>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</si>
  <si>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ед.</t>
  </si>
  <si>
    <t>кв.м.</t>
  </si>
  <si>
    <r>
      <t xml:space="preserve">1.      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</si>
  <si>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</si>
  <si>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</si>
  <si>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4.      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</si>
  <si>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</si>
  <si>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</si>
  <si>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</si>
  <si>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</si>
  <si>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</si>
  <si>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2"/>
        <color indexed="8"/>
        <rFont val="Times New Roman"/>
        <family val="1"/>
        <charset val="204"/>
      </rPr>
      <t> </t>
    </r>
  </si>
  <si>
    <t>руб.</t>
  </si>
  <si>
    <t>Форма 2.1. Общие сведения о многоквартирном доме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</si>
  <si>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</si>
  <si>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</si>
  <si>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Договор управления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</si>
  <si>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</si>
  <si>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</si>
  <si>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</si>
  <si>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</si>
  <si>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</si>
  <si>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 xml:space="preserve">Количество подъездов                  </t>
  </si>
  <si>
    <t>Количество лифтов</t>
  </si>
  <si>
    <t xml:space="preserve">Общая площадь дома, в том числе:           </t>
  </si>
  <si>
    <t>Факт признания дома аварийным</t>
  </si>
  <si>
    <t>Дополнительная информация</t>
  </si>
  <si>
    <t>Материал несущих стен</t>
  </si>
  <si>
    <t>куб.м.</t>
  </si>
  <si>
    <t>Элементы благоустройства</t>
  </si>
  <si>
    <t>Детская площадка</t>
  </si>
  <si>
    <t>Спортивная площадка</t>
  </si>
  <si>
    <t>Другое</t>
  </si>
  <si>
    <t xml:space="preserve">-         наибольшее                   </t>
  </si>
  <si>
    <t>-         наименьшее</t>
  </si>
  <si>
    <t>-         общая площадь жилых помещений</t>
  </si>
  <si>
    <t>-         общая площадь нежилых помещений</t>
  </si>
  <si>
    <t xml:space="preserve">-         общая площадь помещений, входящих в состав общего имущества </t>
  </si>
  <si>
    <r>
      <t xml:space="preserve">Сведения о способе </t>
    </r>
    <r>
      <rPr>
        <b/>
        <sz val="12"/>
        <color indexed="8"/>
        <rFont val="Times New Roman"/>
        <family val="1"/>
        <charset val="204"/>
      </rPr>
      <t>формирования фонда капитального ремонта</t>
    </r>
  </si>
  <si>
    <r>
      <t>Адрес многоквартирного дома</t>
    </r>
    <r>
      <rPr>
        <sz val="12"/>
        <color indexed="8"/>
        <rFont val="Times New Roman"/>
        <family val="1"/>
        <charset val="204"/>
      </rPr>
      <t xml:space="preserve">   </t>
    </r>
  </si>
  <si>
    <t>Фундамент</t>
  </si>
  <si>
    <t>Тип фундамента</t>
  </si>
  <si>
    <t>Тип фасада</t>
  </si>
  <si>
    <t>Крыши (заполняется по каждому типу крыши)</t>
  </si>
  <si>
    <t>Тип крыши</t>
  </si>
  <si>
    <t>Тип кровли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</si>
  <si>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</si>
  <si>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</si>
  <si>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</si>
  <si>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</si>
  <si>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</si>
  <si>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</si>
  <si>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</si>
  <si>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</si>
  <si>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Общедомовые приборы учета (заполняется для каждого прибора учета)</t>
  </si>
  <si>
    <t>Вид коммунального ресурса</t>
  </si>
  <si>
    <t>Наличие прибора учета</t>
  </si>
  <si>
    <t>Тип прибора учета</t>
  </si>
  <si>
    <t>Единица измерения</t>
  </si>
  <si>
    <t xml:space="preserve">Дата ввода в эксплуатацию  </t>
  </si>
  <si>
    <t xml:space="preserve">Дата поверки / замены прибора в эксплуатации </t>
  </si>
  <si>
    <t>Система электроснабжения</t>
  </si>
  <si>
    <t>Тип системы электроснабжения</t>
  </si>
  <si>
    <t>Количество вводов в МКД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</si>
  <si>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</si>
  <si>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</si>
  <si>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</si>
  <si>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</si>
  <si>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</si>
  <si>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</si>
  <si>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</si>
  <si>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</si>
  <si>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</si>
  <si>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</si>
  <si>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</si>
  <si>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</si>
  <si>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</si>
  <si>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</si>
  <si>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</si>
  <si>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</si>
  <si>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</si>
  <si>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Вид оборудования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</si>
  <si>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</t>
  </si>
  <si>
    <r>
      <t>Фасады (</t>
    </r>
    <r>
      <rPr>
        <b/>
        <sz val="12"/>
        <color indexed="8"/>
        <rFont val="Times New Roman"/>
        <family val="1"/>
        <charset val="204"/>
      </rPr>
      <t>заполняется по каждому типу фасада)</t>
    </r>
  </si>
  <si>
    <r>
      <t>Лифты (</t>
    </r>
    <r>
      <rPr>
        <b/>
        <sz val="12"/>
        <color indexed="8"/>
        <rFont val="Times New Roman"/>
        <family val="1"/>
        <charset val="204"/>
      </rPr>
      <t>заполняется для каждого лифта)</t>
    </r>
  </si>
  <si>
    <r>
      <t xml:space="preserve">Дополнительное оборудование </t>
    </r>
    <r>
      <rPr>
        <b/>
        <sz val="12"/>
        <color indexed="8"/>
        <rFont val="Times New Roman"/>
        <family val="1"/>
        <charset val="204"/>
      </rPr>
      <t>(заполняется для каждого вида оборудования)</t>
    </r>
  </si>
  <si>
    <t>Наименование работ/ услуг</t>
  </si>
  <si>
    <t>Стоимость на единицу измерения</t>
  </si>
  <si>
    <t xml:space="preserve">Исполнитель работ (услуг) </t>
  </si>
  <si>
    <t>Вид коммунальной услуги</t>
  </si>
  <si>
    <t>Тип предоставление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</si>
  <si>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</si>
  <si>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</si>
  <si>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Нормативно-правовой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</si>
  <si>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</si>
  <si>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Нормативно-правовой акт, устанавливающий норматив потребления коммунальной услуги (дата, номер, наименование принявшего акт органа)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</si>
  <si>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</si>
  <si>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</si>
  <si>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</si>
  <si>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общедомового имущества</t>
  </si>
  <si>
    <r>
      <t xml:space="preserve">Форма 2.5. Сведения об использовании общего имущества  в многоквартирном доме </t>
    </r>
    <r>
      <rPr>
        <b/>
        <sz val="12"/>
        <color indexed="30"/>
        <rFont val="Times New Roman"/>
        <family val="1"/>
        <charset val="204"/>
      </rPr>
      <t xml:space="preserve">(заполняется по каждому используемому объекту общего имущества) </t>
    </r>
  </si>
  <si>
    <t>Сведения о фонде капитального ремонта</t>
  </si>
  <si>
    <t>Владелец специального счета</t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</si>
  <si>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</si>
  <si>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</si>
  <si>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t>Форма 2.6. Сведения о капитальном ремонте общего имущества в многоквартирном доме</t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</si>
  <si>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</si>
  <si>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indexed="8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</si>
  <si>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r>
      <t xml:space="preserve">Форма 2.7. Сведения о проведенных общих собраниях собственников помещений в многоквартирном доме </t>
    </r>
    <r>
      <rPr>
        <b/>
        <sz val="12"/>
        <color indexed="30"/>
        <rFont val="Times New Roman"/>
        <family val="1"/>
        <charset val="204"/>
      </rPr>
      <t>(заполняется по каждому собранию собственников помещений)</t>
    </r>
  </si>
  <si>
    <t>Дата начала отчетного периода</t>
  </si>
  <si>
    <t>Дата конца отчетного периода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</si>
  <si>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</si>
  <si>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</si>
  <si>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</si>
  <si>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</si>
  <si>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Общая информация по предоставленным коммунальным услугам</t>
  </si>
  <si>
    <t>Переходящие остатки денежных средств (на начало периода), в том числе:</t>
  </si>
  <si>
    <t>Переходящие остатки денежных средств (на конец периода), в том числе:</t>
  </si>
  <si>
    <t xml:space="preserve">Общий объем потребления </t>
  </si>
  <si>
    <t>-         переплата потребителями</t>
  </si>
  <si>
    <t>-         задолженность потребителей</t>
  </si>
  <si>
    <t xml:space="preserve">     - переплата потребителями</t>
  </si>
  <si>
    <t xml:space="preserve">     - задолженность потребителей</t>
  </si>
  <si>
    <t xml:space="preserve">     -  субсидий</t>
  </si>
  <si>
    <t xml:space="preserve">     - денежных средств от использования общего имущества</t>
  </si>
  <si>
    <t xml:space="preserve">     - прочие поступления</t>
  </si>
  <si>
    <r>
      <t xml:space="preserve">Форма 2. Сведения о многоквартирном доме, управление которым осуществляет управляющая организация, товарищество, кооператив </t>
    </r>
    <r>
      <rPr>
        <b/>
        <sz val="12"/>
        <color indexed="30"/>
        <rFont val="Times New Roman"/>
        <family val="1"/>
        <charset val="204"/>
      </rPr>
      <t>(заполняется по каждому многоквартирному дому)</t>
    </r>
  </si>
  <si>
    <t>2.</t>
  </si>
  <si>
    <t>3.</t>
  </si>
  <si>
    <t>4.</t>
  </si>
  <si>
    <t>5.</t>
  </si>
  <si>
    <t>6.</t>
  </si>
  <si>
    <t>7.</t>
  </si>
  <si>
    <t>Год постройки / Год ввода дома в эксплуатацию</t>
  </si>
  <si>
    <t>Количество помещений</t>
  </si>
  <si>
    <t xml:space="preserve"> -        жилых                </t>
  </si>
  <si>
    <t xml:space="preserve"> -        нежилых                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</si>
  <si>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</si>
  <si>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</si>
  <si>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</si>
  <si>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</si>
  <si>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</si>
  <si>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</si>
  <si>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</si>
  <si>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</si>
  <si>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</si>
  <si>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</si>
  <si>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</si>
  <si>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</si>
  <si>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</si>
  <si>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</si>
  <si>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</si>
  <si>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</si>
  <si>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21.</t>
  </si>
  <si>
    <t>22.</t>
  </si>
  <si>
    <t>23.</t>
  </si>
  <si>
    <t>24.</t>
  </si>
  <si>
    <t>Дата и  номер документа о признании дома аварийным</t>
  </si>
  <si>
    <t>Причина признания дома аварийным</t>
  </si>
  <si>
    <t>Класс энергетической эффективности</t>
  </si>
  <si>
    <t>25.</t>
  </si>
  <si>
    <t>26.</t>
  </si>
  <si>
    <t>27.</t>
  </si>
  <si>
    <t>28.</t>
  </si>
  <si>
    <t>29.</t>
  </si>
  <si>
    <t>30.</t>
  </si>
  <si>
    <t>31.</t>
  </si>
  <si>
    <t>Стены и перекрытия</t>
  </si>
  <si>
    <t>Тип перекрытия</t>
  </si>
  <si>
    <t>Основание установление стоимости работ (услуг)</t>
  </si>
  <si>
    <t>Периодичность  предоставления работ (услуг)</t>
  </si>
  <si>
    <t>Норматив потребления коммунальной услуги на общедомовые нужды</t>
  </si>
  <si>
    <t>Наименование объекта общего имущества</t>
  </si>
  <si>
    <t>Назначение объекта общего имущества</t>
  </si>
  <si>
    <t>Площадь объекта общего имущества (заполняется в отношении помещений и земельных участков)</t>
  </si>
  <si>
    <t>Сведение о передаче во владение и пользование общего имущества третьим лицам (заполняется в случае сдачи в аренду, передаче в безвозмездное пользование и т.п.)</t>
  </si>
  <si>
    <t>Наименование  владельца (пользователя)</t>
  </si>
  <si>
    <t>ИНН  владельца (пользователя)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</si>
  <si>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</si>
  <si>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</si>
  <si>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 xml:space="preserve">     - денежных средств от потребителей</t>
  </si>
  <si>
    <t xml:space="preserve">     - целевых взносов от потребителей</t>
  </si>
  <si>
    <t>Информация о наличии претензий по качеству выполняемых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</si>
  <si>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</si>
  <si>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</si>
  <si>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</si>
  <si>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</si>
  <si>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Начислено потребителям</t>
  </si>
  <si>
    <t>Оплачено потребителями</t>
  </si>
  <si>
    <t xml:space="preserve">Задолженность потребителей 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</si>
  <si>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</si>
  <si>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 должников</t>
  </si>
  <si>
    <t>Направлено претензий потребителям должникам</t>
  </si>
  <si>
    <t>Направлено исковых заявлений</t>
  </si>
  <si>
    <t>Получено денежных средств по результатам  претензионно-исковой работы</t>
  </si>
  <si>
    <t>21.12.2015г</t>
  </si>
  <si>
    <t>региональный фонд</t>
  </si>
  <si>
    <t>нет</t>
  </si>
  <si>
    <t>21.12.2015г.</t>
  </si>
  <si>
    <t>ж/б плиты</t>
  </si>
  <si>
    <t>плоская</t>
  </si>
  <si>
    <t>рулонная</t>
  </si>
  <si>
    <t>есть</t>
  </si>
  <si>
    <t>м куб.</t>
  </si>
  <si>
    <t>механич.</t>
  </si>
  <si>
    <t>приточно-вытяжная</t>
  </si>
  <si>
    <t>соответствует материалу стен</t>
  </si>
  <si>
    <t>холодное водоснабжение</t>
  </si>
  <si>
    <t>организованный, внутренний</t>
  </si>
  <si>
    <t>ж/б блоки</t>
  </si>
  <si>
    <t xml:space="preserve"> пассажирский</t>
  </si>
  <si>
    <t>кирпич</t>
  </si>
  <si>
    <t>груз. пассажирский</t>
  </si>
  <si>
    <t>информация отсутствует</t>
  </si>
  <si>
    <t>мноргоквартирный</t>
  </si>
  <si>
    <t>не признан</t>
  </si>
  <si>
    <t xml:space="preserve">горячее водоснабжение </t>
  </si>
  <si>
    <t>отопление</t>
  </si>
  <si>
    <t>электроснабжение</t>
  </si>
  <si>
    <t>кВт</t>
  </si>
  <si>
    <t>газоснабжение</t>
  </si>
  <si>
    <t>центральное</t>
  </si>
  <si>
    <t>центральное, закрытая система</t>
  </si>
  <si>
    <t>кирпичный</t>
  </si>
  <si>
    <t>без интерфейса</t>
  </si>
  <si>
    <t>водоотведение</t>
  </si>
  <si>
    <t>централизовано</t>
  </si>
  <si>
    <t>МУП ЩМР "Межрайонный Щелковский Водоканал"</t>
  </si>
  <si>
    <t>Договор №698 от 26.10.2015г.</t>
  </si>
  <si>
    <t>централизованное</t>
  </si>
  <si>
    <t>ОАО"Мосэнергосбыт"</t>
  </si>
  <si>
    <t>отсутствует</t>
  </si>
  <si>
    <t>управление домом</t>
  </si>
  <si>
    <t>круглосуточно</t>
  </si>
  <si>
    <t>ООО "Жилсервис-А"</t>
  </si>
  <si>
    <t>текущий ремонт</t>
  </si>
  <si>
    <t>согласно утвержденного плана</t>
  </si>
  <si>
    <t>ООО "УК"Жилище"</t>
  </si>
  <si>
    <t>содержание лифтов</t>
  </si>
  <si>
    <t>содержание придомовой территории</t>
  </si>
  <si>
    <t>в соответствии с договором</t>
  </si>
  <si>
    <t>содержание мест общего пользования</t>
  </si>
  <si>
    <t>техническое обслуживание инженерного оборудования и конструктивных элементов зданий, в том числе обеспечение установки и ввода в эксплуатацию общедомовых приборов учета</t>
  </si>
  <si>
    <t>дератизация</t>
  </si>
  <si>
    <t>1 раз в месяц</t>
  </si>
  <si>
    <t>ФГУП "Центр дезинфекции Щелковского района, г.Щелково, Московской обл."</t>
  </si>
  <si>
    <t>очистка вентканалов и дымоходов</t>
  </si>
  <si>
    <t>согласно договора 2 раза в год</t>
  </si>
  <si>
    <t>противопожарные мероприятия</t>
  </si>
  <si>
    <t>постоянно</t>
  </si>
  <si>
    <t>сбор, вывоз и утилизация(захоронение) ТБО и КГМ</t>
  </si>
  <si>
    <t>согласно договора</t>
  </si>
  <si>
    <t>содержание мусоропроводов</t>
  </si>
  <si>
    <t xml:space="preserve">     -   за текущий  ремонт</t>
  </si>
  <si>
    <t xml:space="preserve">     -   за услуги управления </t>
  </si>
  <si>
    <t>Отопление</t>
  </si>
  <si>
    <t>Гкал</t>
  </si>
  <si>
    <t>Пролетарский проспект д.9 корп.3</t>
  </si>
  <si>
    <t>Тариф, установленный для потребителей (водоотведение)</t>
  </si>
  <si>
    <t>Норматив потребления коммунальной услуги в жилых помещениях (водоотведение)</t>
  </si>
  <si>
    <t>Гкал./кв.м</t>
  </si>
  <si>
    <t>ОАО "Мосэнергосбыт"</t>
  </si>
  <si>
    <t>01.07.2016г. приступили 01.09.2016г.</t>
  </si>
  <si>
    <t xml:space="preserve">Протокол общ. собрания собствен. от 13.06.2016г </t>
  </si>
  <si>
    <t>качели на цепях, песочница, горка пласт., лавочки 8шт.</t>
  </si>
  <si>
    <t xml:space="preserve">есть </t>
  </si>
  <si>
    <t xml:space="preserve"> с интерфейсом</t>
  </si>
  <si>
    <t>27.09.2006г.</t>
  </si>
  <si>
    <t>31.05.2017г.</t>
  </si>
  <si>
    <t>с интерфейсом</t>
  </si>
  <si>
    <t>м. куб.</t>
  </si>
  <si>
    <t>м.куб.</t>
  </si>
  <si>
    <t>27.05.2017г.</t>
  </si>
  <si>
    <t>27.09.2018г.</t>
  </si>
  <si>
    <t>руб/куб.м.</t>
  </si>
  <si>
    <t>Тариф, установленный для потребителей (водоотведение) за ед. изм.</t>
  </si>
  <si>
    <t>Договор №698 от 31.10.2012г.</t>
  </si>
  <si>
    <t xml:space="preserve"> Комитет по ценам и тарифам Московской области, Распоряжение от 19.12.2016 №205-Р</t>
  </si>
  <si>
    <t>01.01.2017 г.</t>
  </si>
  <si>
    <t>Норматив потребления коммунальной услуги в жилых помещениях(питьевая вода)</t>
  </si>
  <si>
    <t>куб.м./чел.</t>
  </si>
  <si>
    <t>Норматив потребления коммунальной услуги на общедомовые нужды (питьевая вода)</t>
  </si>
  <si>
    <t>куб.м./кв.м общей площади</t>
  </si>
  <si>
    <t>Распоряжение министерства ЖКХ МО № 200-РВ от 20.10.2016 г. "Об утверждении нормативов потребления коммунальных услуг на ОДН"; Постановление Главы городского поселения Щёлково от 10.02.2009г. №33 " О нормативах потребления коммунальных услуг".</t>
  </si>
  <si>
    <t>01.07.2017 г.</t>
  </si>
  <si>
    <t>Тариф, установленный для потребителей</t>
  </si>
  <si>
    <t>ООО"Теплоцентраль"</t>
  </si>
  <si>
    <t xml:space="preserve"> Комитет по ценам и тарифам Московской области, Распоряжение от 19.12.2016 №207-Р</t>
  </si>
  <si>
    <t>Норматив потребления коммунальной услуги в жилых помещениях</t>
  </si>
  <si>
    <t xml:space="preserve">Норматив потребления коммунальной услуги на общедомовые нужды </t>
  </si>
  <si>
    <t>гкал</t>
  </si>
  <si>
    <t>руб./Гкал</t>
  </si>
  <si>
    <t>руб/кв.м</t>
  </si>
  <si>
    <t>Комитет по тарифам и ценам Московской обл. Распоряжение №209-Р от 20.12.2016 г.</t>
  </si>
  <si>
    <t>Постановление Главы городского поселения Щёлково от 10.02.2009 г. №33 " О нормативах потребления коммунальных услуг".</t>
  </si>
  <si>
    <t>Комитет по тарифам и ценам Московской обл. Распоряжение №148 Р от 19.12.2014г.</t>
  </si>
  <si>
    <t>кВт.ч</t>
  </si>
  <si>
    <t>руб/кВт.ч</t>
  </si>
  <si>
    <t>кВт.ч/кв.м</t>
  </si>
  <si>
    <t>Форма 2.4.   Сведения об оказываемых коммунальных услугах в МКД</t>
  </si>
  <si>
    <t>Комитет по тарифам и ценам Московской обл. Распоряжение №203 Р от 16.12.2016 г.</t>
  </si>
  <si>
    <t>Форма 2.3. Сведения о выполняемых работах (оказываемых услугах) по содержанию и ремонту общего имущества, иных услугах, связанных с достижением целей управления МКД</t>
  </si>
  <si>
    <t>Значение в период с 01.07.2017 г. по 31.12.2017 г.</t>
  </si>
  <si>
    <t>Значение в период с 01.01.2017 г. по 30.06.2017 г.</t>
  </si>
  <si>
    <t>Общая площадь МКД, кв.м</t>
  </si>
  <si>
    <t>Годовая плановая стоимость работ с учетом тарифа за период действия, руб</t>
  </si>
  <si>
    <t>кв.м. общей площади</t>
  </si>
  <si>
    <t>руб</t>
  </si>
  <si>
    <t>Решение от 26.12.2016г.№26/7 Совета депутатов ГПЩ ЩМР МО" О размере платы за содержание и текущий ремонт жилого помещения в городском поселении Щелково Щелковского Муниципального района Московской области на 2017год".               Приложение №1</t>
  </si>
  <si>
    <t>техническое обслуживание ВДГО</t>
  </si>
  <si>
    <t>ГУП МО "Мособлгаз"</t>
  </si>
  <si>
    <t>Индивидуальный тепловой пункт</t>
  </si>
  <si>
    <t>Распоряжение министерства ЖКХ МО № 200-РВ от 20.10.2016 г. "Об утверждении нормативов потребления коммунальных услуг на ОДН"</t>
  </si>
  <si>
    <t>Норматив потребления коммунальной услуги в жилых помещениях (водоотведение), ХВС</t>
  </si>
  <si>
    <t>Норматив потребления коммунальной услуги в жилых помещениях (водоотведение), ГВС</t>
  </si>
  <si>
    <t>Норматив потребления коммунальной услуги в жилых помещениях(питьевая вода), ХВС</t>
  </si>
  <si>
    <t>Норматив потребления коммунальной услуги в жилых помещениях(питьевая вода), ГВС</t>
  </si>
  <si>
    <t>Тепловая энергия в целях ГВС</t>
  </si>
  <si>
    <t>ИТП</t>
  </si>
  <si>
    <t>Тариф, установленный для потребителей(питьевая вода), ХВС и ГВС</t>
  </si>
  <si>
    <t>руб/Гкал</t>
  </si>
  <si>
    <t>Гкал/м3</t>
  </si>
  <si>
    <t>Тариф, установленный для потребителей(питьевая вода) за ед. изм., ХВС и ГВС</t>
  </si>
  <si>
    <t>Начислено  за работы (услуги) по содержанию и текущему ремонту,  в том числе:</t>
  </si>
  <si>
    <t>Выполненные  работы (оказанные услуги) по содержанию общего имущества и текущему ремонту в отчетном периоде:</t>
  </si>
  <si>
    <t>холодная вода на ОДН</t>
  </si>
  <si>
    <t>горячая вода на ОДН</t>
  </si>
  <si>
    <t>электроэнергия МОП</t>
  </si>
  <si>
    <t>Информация о предоставленных коммунальных услугах</t>
  </si>
  <si>
    <t xml:space="preserve">Холодное водоснабжение </t>
  </si>
  <si>
    <t>Водоотведение</t>
  </si>
  <si>
    <t xml:space="preserve">Горячее водоснабжение </t>
  </si>
  <si>
    <t>Горячее водоснабжение</t>
  </si>
  <si>
    <t xml:space="preserve">Э/энергия бытовых потребителей </t>
  </si>
  <si>
    <t xml:space="preserve">     -  за содержание дома, включая ОДН</t>
  </si>
  <si>
    <t>техническое обслуживание ИТП</t>
  </si>
  <si>
    <t>ООО "УК "Жилище"</t>
  </si>
  <si>
    <t>ООО "Эль энд Ти"</t>
  </si>
  <si>
    <t>ООО " Лифт  Сервис ", с 20.11.17 ООО "МиТОЛ"</t>
  </si>
  <si>
    <t>по адресу: Московская обл., г. Щелково,  Пролетарский проспект д. 9, корп. 3</t>
  </si>
  <si>
    <t>Договор №3 от 01.05.2016 г.</t>
  </si>
  <si>
    <t>Договор №85873114 от 01.01.2011 г..</t>
  </si>
  <si>
    <t>25.03.2019 г.</t>
  </si>
  <si>
    <t>01.01.2018 г.</t>
  </si>
  <si>
    <t>31.12.2018 г.</t>
  </si>
  <si>
    <t>Общая информация о выполняемых работах (оказываемых услугах) по содержанию</t>
  </si>
  <si>
    <t>1 п/г</t>
  </si>
  <si>
    <t>2 п/г</t>
  </si>
  <si>
    <t>Площадь</t>
  </si>
  <si>
    <t>ИТОГО</t>
  </si>
  <si>
    <t>организация и содержание системы диспетчерского контроля</t>
  </si>
  <si>
    <t>если были</t>
  </si>
  <si>
    <t>водоотведение на ОДН</t>
  </si>
  <si>
    <t>31.03.2020 г.</t>
  </si>
  <si>
    <t>01.01.2019 г.</t>
  </si>
  <si>
    <t>31.12.2019 г.</t>
  </si>
  <si>
    <t>Директор ООО "УК "Альтаир" ___________________ Рыжов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</si>
</sst>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_р_."/>
  </numFmts>
  <fonts count="1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justify"/>
    </xf>
    <xf numFmtId="0" fontId="2" fillId="0" borderId="0" xfId="0" applyFont="1"/>
    <xf numFmtId="49" fontId="1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justify" wrapText="1"/>
    </xf>
    <xf numFmtId="14" fontId="4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9" fontId="6" fillId="3" borderId="1" xfId="0" applyNumberFormat="1" applyFont="1" applyFill="1" applyBorder="1" applyAlignment="1">
      <alignment vertical="top" wrapText="1"/>
    </xf>
    <xf numFmtId="14" fontId="7" fillId="3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wrapText="1"/>
    </xf>
    <xf numFmtId="0" fontId="1" fillId="3" borderId="0" xfId="0" applyFont="1" applyFill="1"/>
    <xf numFmtId="0" fontId="10" fillId="3" borderId="1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vertical="top"/>
    </xf>
    <xf numFmtId="165" fontId="1" fillId="3" borderId="1" xfId="0" applyNumberFormat="1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2" fillId="0" borderId="0" xfId="0" applyFont="1" applyAlignment="1">
      <alignment horizontal="left"/>
    </xf>
    <xf numFmtId="0" fontId="2" fillId="0" borderId="0" xfId="0" applyFont="1" applyFill="1"/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0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vertical="top"/>
    </xf>
    <xf numFmtId="0" fontId="2" fillId="0" borderId="0" xfId="0" applyFont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 vertical="top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horizontal="justify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top"/>
    </xf>
    <xf numFmtId="0" fontId="6" fillId="0" borderId="0" xfId="0" applyFont="1" applyAlignment="1">
      <alignment horizontal="justify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86;&#1073;&#1084;&#1077;&#1085;\&#1069;&#1050;&#1054;&#1053;&#1054;&#1052;&#1048;&#1057;&#1058;%20&#1053;&#1054;&#1042;&#1040;&#1071;\&#1054;&#1090;&#1095;&#1077;&#1090;&#1099;%20&#1052;&#1050;&#1044;\&#1054;&#1090;&#1095;&#1077;&#1090;%20&#1052;&#1050;&#1044;%20&#1058;&#1072;&#1083;&#1089;&#1080;&#1085;&#1089;&#1082;&#1072;&#1103;,%20&#1076;.%2024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86;&#1073;&#1084;&#1077;&#1085;\&#1069;&#1050;&#1054;&#1053;&#1054;&#1052;&#1048;&#1057;&#1058;%20&#1053;&#1054;&#1042;&#1040;&#1071;\&#1054;&#1090;&#1095;&#1077;&#1090;&#1099;%20&#1052;&#1050;&#1044;\&#1050;&#1088;&#1072;&#1089;&#1085;.,%207%20&#1089;%20&#1085;&#1086;&#1074;&#1086;&#1081;%20&#1092;&#1086;&#1088;&#1084;&#1086;&#1081;%202.8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86;&#1073;&#1084;&#1077;&#1085;\&#1069;&#1050;&#1054;&#1053;&#1054;&#1052;&#1048;&#1057;&#1058;%20&#1053;&#1054;&#1042;&#1040;&#1071;\&#1040;&#1082;&#1090;&#1099;%20&#1058;&#1056;%20&#1080;%20&#1058;&#1054;\&#1058;&#1056;%20&#1080;%20&#1058;&#1054;%202018%20&#1046;&#1080;&#1083;&#1089;&#1077;&#1088;&#1074;&#1080;&#1089;-&#104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6;&#1072;&#1089;&#1095;&#1077;&#1090;%20&#1075;&#1086;&#1076;&#1086;&#1074;&#1099;&#1093;%20&#1092;&#1086;&#1088;&#1084;%202.8/&#1056;&#1040;&#1057;&#1063;&#1045;&#1058;%202019%20&#1086;&#1090;&#1095;&#1077;&#1090;&#1099;%20&#1052;&#1050;&#1044;%20(&#1040;&#1074;&#1090;&#1086;&#1089;&#1086;&#1093;&#1088;&#1072;&#1085;&#1077;&#1085;&#1085;&#1099;&#108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"/>
      <sheetName val="2.2."/>
      <sheetName val="2.3."/>
      <sheetName val="2.4"/>
      <sheetName val="2.5"/>
      <sheetName val="2.6"/>
      <sheetName val="2.7"/>
      <sheetName val="2.8"/>
    </sheetNames>
    <sheetDataSet>
      <sheetData sheetId="0" refreshError="1">
        <row r="3">
          <cell r="B3" t="str">
            <v>по адресу: Московская обл., г. Щелково,  ул.  Талсинская,   д. 24А.</v>
          </cell>
        </row>
        <row r="6">
          <cell r="D6" t="str">
            <v>27.03.2018 г.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"/>
      <sheetName val="2.2."/>
      <sheetName val="2.3."/>
      <sheetName val="2.4"/>
      <sheetName val="2.5"/>
      <sheetName val="2.6"/>
      <sheetName val="2.7"/>
      <sheetName val="2.8"/>
    </sheetNames>
    <sheetDataSet>
      <sheetData sheetId="0" refreshError="1">
        <row r="6">
          <cell r="D6" t="str">
            <v>27.03.2018 г.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 мес 2017"/>
      <sheetName val="2017"/>
      <sheetName val="2018"/>
      <sheetName val="07_18"/>
      <sheetName val="08_18"/>
      <sheetName val="09_18"/>
      <sheetName val="10_18"/>
      <sheetName val="11_18"/>
      <sheetName val="12_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9">
          <cell r="Z9">
            <v>562762.35</v>
          </cell>
        </row>
        <row r="24">
          <cell r="Z24">
            <v>1593521.0899999996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г 2019"/>
      <sheetName val="2 пг 2019"/>
      <sheetName val="2019"/>
      <sheetName val="трансп"/>
    </sheetNames>
    <sheetDataSet>
      <sheetData sheetId="0"/>
      <sheetData sheetId="1"/>
      <sheetData sheetId="2"/>
      <sheetData sheetId="3">
        <row r="57">
          <cell r="F57">
            <v>-410561.63999999943</v>
          </cell>
        </row>
        <row r="58">
          <cell r="F58">
            <v>30681.040000000001</v>
          </cell>
        </row>
        <row r="59">
          <cell r="F59">
            <v>1237464.1599999999</v>
          </cell>
        </row>
        <row r="60">
          <cell r="F60">
            <v>4428481.5599999996</v>
          </cell>
        </row>
        <row r="61">
          <cell r="F61">
            <v>2875848.9839999997</v>
          </cell>
        </row>
        <row r="62">
          <cell r="F62">
            <v>901446.21600000001</v>
          </cell>
        </row>
        <row r="63">
          <cell r="F63">
            <v>651186.35999999987</v>
          </cell>
        </row>
        <row r="64">
          <cell r="F64">
            <v>4368089.28</v>
          </cell>
        </row>
        <row r="65">
          <cell r="F65">
            <v>4368089.28</v>
          </cell>
        </row>
        <row r="70">
          <cell r="F70">
            <v>3957527.6400000006</v>
          </cell>
        </row>
        <row r="71">
          <cell r="F71">
            <v>294189.16600000061</v>
          </cell>
        </row>
        <row r="72">
          <cell r="F72">
            <v>70.760000000000005</v>
          </cell>
        </row>
        <row r="73">
          <cell r="F73">
            <v>1267246.1599999999</v>
          </cell>
        </row>
        <row r="74">
          <cell r="F74">
            <v>3725452.7599888118</v>
          </cell>
        </row>
        <row r="75">
          <cell r="F75">
            <v>651186.35999999987</v>
          </cell>
        </row>
        <row r="76">
          <cell r="F76">
            <v>196695.40999999997</v>
          </cell>
        </row>
        <row r="77">
          <cell r="F77">
            <v>955073.32799999998</v>
          </cell>
        </row>
        <row r="78">
          <cell r="F78">
            <v>67672.308000000005</v>
          </cell>
        </row>
        <row r="79">
          <cell r="F79">
            <v>367090.35</v>
          </cell>
        </row>
        <row r="80">
          <cell r="F80">
            <v>147474.55799999999</v>
          </cell>
        </row>
        <row r="81">
          <cell r="F81">
            <v>601389.75599999994</v>
          </cell>
        </row>
        <row r="82">
          <cell r="F82">
            <v>7661.0159999999996</v>
          </cell>
        </row>
        <row r="83">
          <cell r="F83">
            <v>0</v>
          </cell>
        </row>
        <row r="84">
          <cell r="F84">
            <v>19790.957999999999</v>
          </cell>
        </row>
        <row r="85">
          <cell r="F85">
            <v>5107.3440000000001</v>
          </cell>
        </row>
        <row r="86">
          <cell r="F86">
            <v>195355.908</v>
          </cell>
        </row>
        <row r="87">
          <cell r="F87">
            <v>203655.34199999998</v>
          </cell>
        </row>
        <row r="88">
          <cell r="F88">
            <v>4930.6129741744689</v>
          </cell>
        </row>
        <row r="89">
          <cell r="F89">
            <v>29894.461508627748</v>
          </cell>
        </row>
        <row r="90">
          <cell r="F90">
            <v>8551.9468589772332</v>
          </cell>
        </row>
        <row r="91">
          <cell r="F91">
            <v>263923.10064703273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B4" sqref="B4"/>
    </sheetView>
  </sheetViews>
  <sheetFormatPr defaultRowHeight="15.75" x14ac:dyDescent="0.25"/>
  <cols>
    <col min="1" max="1" width="5.85546875" style="1" customWidth="1"/>
    <col min="2" max="2" width="49.5703125" style="1" customWidth="1"/>
    <col min="3" max="3" width="11.42578125" style="1" customWidth="1"/>
    <col min="4" max="4" width="20.140625" style="1" customWidth="1"/>
    <col min="5" max="16384" width="9.140625" style="1"/>
  </cols>
  <sheetData>
    <row r="1" spans="1:4" s="13" customFormat="1" ht="51.75" customHeight="1" x14ac:dyDescent="0.25">
      <c r="A1" s="103" t="s">
        <v>132</v>
      </c>
      <c r="B1" s="103"/>
      <c r="C1" s="103"/>
      <c r="D1" s="103"/>
    </row>
    <row r="2" spans="1:4" s="13" customFormat="1" x14ac:dyDescent="0.25"/>
    <row r="3" spans="1:4" s="13" customFormat="1" x14ac:dyDescent="0.25">
      <c r="A3" s="104" t="s">
        <v>19</v>
      </c>
      <c r="B3" s="104"/>
      <c r="C3" s="104"/>
      <c r="D3" s="104"/>
    </row>
    <row r="4" spans="1:4" s="13" customFormat="1" ht="21.75" customHeight="1" x14ac:dyDescent="0.25">
      <c r="A4" s="16"/>
      <c r="B4" s="16" t="s">
        <v>345</v>
      </c>
      <c r="C4" s="16"/>
      <c r="D4" s="16"/>
    </row>
    <row r="6" spans="1:4" ht="35.1" customHeight="1" x14ac:dyDescent="0.25">
      <c r="A6" s="2" t="s">
        <v>0</v>
      </c>
      <c r="B6" s="2" t="s">
        <v>1</v>
      </c>
      <c r="C6" s="2" t="s">
        <v>2</v>
      </c>
      <c r="D6" s="2" t="s">
        <v>3</v>
      </c>
    </row>
    <row r="7" spans="1:4" s="6" customFormat="1" ht="18.75" customHeight="1" x14ac:dyDescent="0.25">
      <c r="A7" s="4" t="s">
        <v>8</v>
      </c>
      <c r="B7" s="11" t="s">
        <v>4</v>
      </c>
      <c r="C7" s="5" t="s">
        <v>5</v>
      </c>
      <c r="D7" s="5" t="s">
        <v>201</v>
      </c>
    </row>
    <row r="8" spans="1:4" s="6" customFormat="1" ht="18.75" customHeight="1" x14ac:dyDescent="0.25">
      <c r="A8" s="102" t="s">
        <v>20</v>
      </c>
      <c r="B8" s="102"/>
      <c r="C8" s="102"/>
      <c r="D8" s="102"/>
    </row>
    <row r="9" spans="1:4" s="6" customFormat="1" ht="52.5" customHeight="1" x14ac:dyDescent="0.25">
      <c r="A9" s="4" t="s">
        <v>133</v>
      </c>
      <c r="B9" s="3" t="s">
        <v>21</v>
      </c>
      <c r="C9" s="5" t="s">
        <v>5</v>
      </c>
      <c r="D9" s="8" t="s">
        <v>269</v>
      </c>
    </row>
    <row r="10" spans="1:4" s="6" customFormat="1" ht="46.5" customHeight="1" x14ac:dyDescent="0.25">
      <c r="A10" s="4" t="s">
        <v>134</v>
      </c>
      <c r="B10" s="3" t="s">
        <v>22</v>
      </c>
      <c r="C10" s="5" t="s">
        <v>5</v>
      </c>
      <c r="D10" s="27" t="s">
        <v>268</v>
      </c>
    </row>
    <row r="11" spans="1:4" s="6" customFormat="1" ht="20.25" customHeight="1" x14ac:dyDescent="0.25">
      <c r="A11" s="102" t="s">
        <v>44</v>
      </c>
      <c r="B11" s="102"/>
      <c r="C11" s="102"/>
      <c r="D11" s="102"/>
    </row>
    <row r="12" spans="1:4" s="6" customFormat="1" ht="30" customHeight="1" x14ac:dyDescent="0.25">
      <c r="A12" s="4" t="s">
        <v>135</v>
      </c>
      <c r="B12" s="7" t="s">
        <v>23</v>
      </c>
      <c r="C12" s="5" t="s">
        <v>5</v>
      </c>
      <c r="D12" s="5" t="s">
        <v>202</v>
      </c>
    </row>
    <row r="13" spans="1:4" s="6" customFormat="1" ht="30" customHeight="1" x14ac:dyDescent="0.25">
      <c r="A13" s="102" t="s">
        <v>24</v>
      </c>
      <c r="B13" s="102"/>
      <c r="C13" s="102"/>
      <c r="D13" s="102"/>
    </row>
    <row r="14" spans="1:4" s="6" customFormat="1" ht="35.25" customHeight="1" x14ac:dyDescent="0.25">
      <c r="A14" s="4" t="s">
        <v>136</v>
      </c>
      <c r="B14" s="7" t="s">
        <v>45</v>
      </c>
      <c r="C14" s="5" t="s">
        <v>5</v>
      </c>
      <c r="D14" s="8" t="s">
        <v>263</v>
      </c>
    </row>
    <row r="15" spans="1:4" s="6" customFormat="1" ht="20.100000000000001" customHeight="1" x14ac:dyDescent="0.25">
      <c r="A15" s="4" t="s">
        <v>137</v>
      </c>
      <c r="B15" s="7" t="s">
        <v>139</v>
      </c>
      <c r="C15" s="5" t="s">
        <v>5</v>
      </c>
      <c r="D15" s="5">
        <v>2006</v>
      </c>
    </row>
    <row r="16" spans="1:4" s="6" customFormat="1" ht="21.75" customHeight="1" x14ac:dyDescent="0.25">
      <c r="A16" s="4" t="s">
        <v>138</v>
      </c>
      <c r="B16" s="3" t="s">
        <v>25</v>
      </c>
      <c r="C16" s="8" t="s">
        <v>5</v>
      </c>
      <c r="D16" s="8" t="s">
        <v>229</v>
      </c>
    </row>
    <row r="17" spans="1:5" s="6" customFormat="1" ht="20.100000000000001" customHeight="1" x14ac:dyDescent="0.25">
      <c r="A17" s="4" t="s">
        <v>143</v>
      </c>
      <c r="B17" s="3" t="s">
        <v>26</v>
      </c>
      <c r="C17" s="8" t="s">
        <v>5</v>
      </c>
      <c r="D17" s="8" t="s">
        <v>220</v>
      </c>
    </row>
    <row r="18" spans="1:5" s="6" customFormat="1" ht="20.100000000000001" customHeight="1" x14ac:dyDescent="0.25">
      <c r="A18" s="4" t="s">
        <v>144</v>
      </c>
      <c r="B18" s="3" t="s">
        <v>27</v>
      </c>
      <c r="C18" s="8" t="s">
        <v>5</v>
      </c>
      <c r="D18" s="19">
        <v>14</v>
      </c>
    </row>
    <row r="19" spans="1:5" s="6" customFormat="1" ht="20.100000000000001" customHeight="1" x14ac:dyDescent="0.25">
      <c r="A19" s="4" t="s">
        <v>145</v>
      </c>
      <c r="B19" s="4" t="s">
        <v>39</v>
      </c>
      <c r="C19" s="8" t="s">
        <v>6</v>
      </c>
      <c r="D19" s="8">
        <v>14</v>
      </c>
    </row>
    <row r="20" spans="1:5" s="6" customFormat="1" ht="20.100000000000001" customHeight="1" x14ac:dyDescent="0.25">
      <c r="A20" s="4" t="s">
        <v>146</v>
      </c>
      <c r="B20" s="4" t="s">
        <v>40</v>
      </c>
      <c r="C20" s="8" t="s">
        <v>6</v>
      </c>
      <c r="D20" s="8">
        <v>1</v>
      </c>
    </row>
    <row r="21" spans="1:5" s="6" customFormat="1" ht="20.100000000000001" customHeight="1" x14ac:dyDescent="0.25">
      <c r="A21" s="4" t="s">
        <v>147</v>
      </c>
      <c r="B21" s="3" t="s">
        <v>28</v>
      </c>
      <c r="C21" s="8" t="s">
        <v>6</v>
      </c>
      <c r="D21" s="8">
        <v>2</v>
      </c>
    </row>
    <row r="22" spans="1:5" s="6" customFormat="1" ht="20.100000000000001" customHeight="1" x14ac:dyDescent="0.25">
      <c r="A22" s="4" t="s">
        <v>148</v>
      </c>
      <c r="B22" s="3" t="s">
        <v>29</v>
      </c>
      <c r="C22" s="8" t="s">
        <v>6</v>
      </c>
      <c r="D22" s="8">
        <v>4</v>
      </c>
    </row>
    <row r="23" spans="1:5" s="6" customFormat="1" ht="20.100000000000001" customHeight="1" x14ac:dyDescent="0.25">
      <c r="A23" s="4" t="s">
        <v>149</v>
      </c>
      <c r="B23" s="3" t="s">
        <v>140</v>
      </c>
      <c r="C23" s="8"/>
      <c r="D23" s="8">
        <v>0</v>
      </c>
    </row>
    <row r="24" spans="1:5" s="6" customFormat="1" ht="20.100000000000001" customHeight="1" x14ac:dyDescent="0.25">
      <c r="A24" s="4" t="s">
        <v>150</v>
      </c>
      <c r="B24" s="9" t="s">
        <v>141</v>
      </c>
      <c r="C24" s="8" t="s">
        <v>6</v>
      </c>
      <c r="D24" s="8">
        <v>130</v>
      </c>
    </row>
    <row r="25" spans="1:5" s="6" customFormat="1" ht="20.100000000000001" customHeight="1" x14ac:dyDescent="0.25">
      <c r="A25" s="4" t="s">
        <v>151</v>
      </c>
      <c r="B25" s="9" t="s">
        <v>142</v>
      </c>
      <c r="C25" s="8" t="s">
        <v>6</v>
      </c>
      <c r="D25" s="8"/>
    </row>
    <row r="26" spans="1:5" s="6" customFormat="1" ht="20.100000000000001" customHeight="1" x14ac:dyDescent="0.25">
      <c r="A26" s="4" t="s">
        <v>152</v>
      </c>
      <c r="B26" s="3" t="s">
        <v>30</v>
      </c>
      <c r="C26" s="5" t="s">
        <v>7</v>
      </c>
      <c r="D26" s="25">
        <v>13370</v>
      </c>
    </row>
    <row r="27" spans="1:5" s="6" customFormat="1" ht="20.100000000000001" customHeight="1" x14ac:dyDescent="0.25">
      <c r="A27" s="4" t="s">
        <v>153</v>
      </c>
      <c r="B27" s="4" t="s">
        <v>41</v>
      </c>
      <c r="C27" s="5" t="s">
        <v>7</v>
      </c>
      <c r="D27" s="21">
        <v>10647.2</v>
      </c>
    </row>
    <row r="28" spans="1:5" s="6" customFormat="1" ht="20.100000000000001" customHeight="1" x14ac:dyDescent="0.25">
      <c r="A28" s="4" t="s">
        <v>154</v>
      </c>
      <c r="B28" s="4" t="s">
        <v>42</v>
      </c>
      <c r="C28" s="5" t="s">
        <v>7</v>
      </c>
      <c r="D28" s="21">
        <v>727.6</v>
      </c>
      <c r="E28" s="24"/>
    </row>
    <row r="29" spans="1:5" s="6" customFormat="1" ht="30" customHeight="1" x14ac:dyDescent="0.25">
      <c r="A29" s="4" t="s">
        <v>155</v>
      </c>
      <c r="B29" s="4" t="s">
        <v>43</v>
      </c>
      <c r="C29" s="5" t="s">
        <v>7</v>
      </c>
      <c r="D29" s="21">
        <v>727.6</v>
      </c>
    </row>
    <row r="30" spans="1:5" s="6" customFormat="1" ht="33" customHeight="1" x14ac:dyDescent="0.25">
      <c r="A30" s="4" t="s">
        <v>159</v>
      </c>
      <c r="B30" s="3" t="s">
        <v>156</v>
      </c>
      <c r="C30" s="5" t="s">
        <v>5</v>
      </c>
      <c r="D30" s="8" t="s">
        <v>219</v>
      </c>
    </row>
    <row r="31" spans="1:5" s="6" customFormat="1" ht="30" customHeight="1" x14ac:dyDescent="0.25">
      <c r="A31" s="4" t="s">
        <v>160</v>
      </c>
      <c r="B31" s="3" t="s">
        <v>157</v>
      </c>
      <c r="C31" s="5" t="s">
        <v>7</v>
      </c>
      <c r="D31" s="5"/>
    </row>
    <row r="32" spans="1:5" s="6" customFormat="1" ht="21" customHeight="1" x14ac:dyDescent="0.25">
      <c r="A32" s="4" t="s">
        <v>161</v>
      </c>
      <c r="B32" s="3" t="s">
        <v>158</v>
      </c>
      <c r="C32" s="5" t="s">
        <v>7</v>
      </c>
      <c r="D32" s="5">
        <v>795</v>
      </c>
    </row>
    <row r="33" spans="1:4" s="6" customFormat="1" ht="20.100000000000001" customHeight="1" x14ac:dyDescent="0.25">
      <c r="A33" s="4" t="s">
        <v>162</v>
      </c>
      <c r="B33" s="3" t="s">
        <v>31</v>
      </c>
      <c r="C33" s="5" t="s">
        <v>5</v>
      </c>
      <c r="D33" s="5" t="s">
        <v>221</v>
      </c>
    </row>
    <row r="34" spans="1:4" s="6" customFormat="1" ht="29.25" customHeight="1" x14ac:dyDescent="0.25">
      <c r="A34" s="4" t="s">
        <v>166</v>
      </c>
      <c r="B34" s="3" t="s">
        <v>163</v>
      </c>
      <c r="C34" s="5" t="s">
        <v>5</v>
      </c>
      <c r="D34" s="8"/>
    </row>
    <row r="35" spans="1:4" s="6" customFormat="1" ht="20.100000000000001" customHeight="1" x14ac:dyDescent="0.25">
      <c r="A35" s="4" t="s">
        <v>167</v>
      </c>
      <c r="B35" s="3" t="s">
        <v>164</v>
      </c>
      <c r="C35" s="5" t="s">
        <v>5</v>
      </c>
      <c r="D35" s="5"/>
    </row>
    <row r="36" spans="1:4" s="6" customFormat="1" ht="23.25" customHeight="1" x14ac:dyDescent="0.25">
      <c r="A36" s="4" t="s">
        <v>168</v>
      </c>
      <c r="B36" s="3" t="s">
        <v>165</v>
      </c>
      <c r="C36" s="5" t="s">
        <v>5</v>
      </c>
      <c r="D36" s="8"/>
    </row>
    <row r="37" spans="1:4" s="6" customFormat="1" ht="20.100000000000001" customHeight="1" x14ac:dyDescent="0.25">
      <c r="A37" s="4" t="s">
        <v>169</v>
      </c>
      <c r="B37" s="3" t="s">
        <v>32</v>
      </c>
      <c r="C37" s="5" t="s">
        <v>5</v>
      </c>
      <c r="D37" s="5"/>
    </row>
    <row r="38" spans="1:4" s="6" customFormat="1" ht="20.25" customHeight="1" x14ac:dyDescent="0.25">
      <c r="A38" s="102" t="s">
        <v>35</v>
      </c>
      <c r="B38" s="102"/>
      <c r="C38" s="102"/>
      <c r="D38" s="102"/>
    </row>
    <row r="39" spans="1:4" s="6" customFormat="1" ht="52.5" customHeight="1" x14ac:dyDescent="0.25">
      <c r="A39" s="4" t="s">
        <v>170</v>
      </c>
      <c r="B39" s="3" t="s">
        <v>36</v>
      </c>
      <c r="C39" s="12" t="s">
        <v>5</v>
      </c>
      <c r="D39" s="8" t="s">
        <v>270</v>
      </c>
    </row>
    <row r="40" spans="1:4" s="6" customFormat="1" ht="20.100000000000001" customHeight="1" x14ac:dyDescent="0.25">
      <c r="A40" s="4" t="s">
        <v>171</v>
      </c>
      <c r="B40" s="3" t="s">
        <v>37</v>
      </c>
      <c r="C40" s="12" t="s">
        <v>5</v>
      </c>
      <c r="D40" s="8" t="s">
        <v>203</v>
      </c>
    </row>
    <row r="41" spans="1:4" s="6" customFormat="1" ht="20.100000000000001" customHeight="1" x14ac:dyDescent="0.25">
      <c r="A41" s="4" t="s">
        <v>172</v>
      </c>
      <c r="B41" s="3" t="s">
        <v>38</v>
      </c>
      <c r="C41" s="12" t="s">
        <v>5</v>
      </c>
      <c r="D41" s="12"/>
    </row>
    <row r="42" spans="1:4" s="6" customFormat="1" x14ac:dyDescent="0.25"/>
  </sheetData>
  <mergeCells count="6">
    <mergeCell ref="A38:D38"/>
    <mergeCell ref="A1:D1"/>
    <mergeCell ref="A3:D3"/>
    <mergeCell ref="A8:D8"/>
    <mergeCell ref="A11:D11"/>
    <mergeCell ref="A13:D13"/>
  </mergeCells>
  <phoneticPr fontId="0" type="noConversion"/>
  <pageMargins left="0.70866141732283472" right="0.70866141732283472" top="0.31496062992125984" bottom="0.31496062992125984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D8" sqref="D8:D42"/>
    </sheetView>
  </sheetViews>
  <sheetFormatPr defaultRowHeight="15.75" x14ac:dyDescent="0.25"/>
  <cols>
    <col min="1" max="1" width="5.85546875" style="1" customWidth="1"/>
    <col min="2" max="2" width="47.28515625" style="15" customWidth="1"/>
    <col min="3" max="3" width="10.5703125" style="1" customWidth="1"/>
    <col min="4" max="4" width="13.42578125" style="69" bestFit="1" customWidth="1"/>
    <col min="5" max="5" width="9.140625" style="46"/>
    <col min="6" max="249" width="9.140625" style="1"/>
    <col min="250" max="250" width="5.85546875" style="1" customWidth="1"/>
    <col min="251" max="251" width="47.28515625" style="1" customWidth="1"/>
    <col min="252" max="252" width="10.5703125" style="1" customWidth="1"/>
    <col min="253" max="253" width="13.42578125" style="1" bestFit="1" customWidth="1"/>
    <col min="254" max="254" width="7" style="1" customWidth="1"/>
    <col min="255" max="255" width="11" style="1" customWidth="1"/>
    <col min="256" max="257" width="10.42578125" style="1" customWidth="1"/>
    <col min="258" max="259" width="11.42578125" style="1" customWidth="1"/>
    <col min="260" max="260" width="11.28515625" style="1" bestFit="1" customWidth="1"/>
    <col min="261" max="505" width="9.140625" style="1"/>
    <col min="506" max="506" width="5.85546875" style="1" customWidth="1"/>
    <col min="507" max="507" width="47.28515625" style="1" customWidth="1"/>
    <col min="508" max="508" width="10.5703125" style="1" customWidth="1"/>
    <col min="509" max="509" width="13.42578125" style="1" bestFit="1" customWidth="1"/>
    <col min="510" max="510" width="7" style="1" customWidth="1"/>
    <col min="511" max="511" width="11" style="1" customWidth="1"/>
    <col min="512" max="513" width="10.42578125" style="1" customWidth="1"/>
    <col min="514" max="515" width="11.42578125" style="1" customWidth="1"/>
    <col min="516" max="516" width="11.28515625" style="1" bestFit="1" customWidth="1"/>
    <col min="517" max="761" width="9.140625" style="1"/>
    <col min="762" max="762" width="5.85546875" style="1" customWidth="1"/>
    <col min="763" max="763" width="47.28515625" style="1" customWidth="1"/>
    <col min="764" max="764" width="10.5703125" style="1" customWidth="1"/>
    <col min="765" max="765" width="13.42578125" style="1" bestFit="1" customWidth="1"/>
    <col min="766" max="766" width="7" style="1" customWidth="1"/>
    <col min="767" max="767" width="11" style="1" customWidth="1"/>
    <col min="768" max="769" width="10.42578125" style="1" customWidth="1"/>
    <col min="770" max="771" width="11.42578125" style="1" customWidth="1"/>
    <col min="772" max="772" width="11.28515625" style="1" bestFit="1" customWidth="1"/>
    <col min="773" max="1017" width="9.140625" style="1"/>
    <col min="1018" max="1018" width="5.85546875" style="1" customWidth="1"/>
    <col min="1019" max="1019" width="47.28515625" style="1" customWidth="1"/>
    <col min="1020" max="1020" width="10.5703125" style="1" customWidth="1"/>
    <col min="1021" max="1021" width="13.42578125" style="1" bestFit="1" customWidth="1"/>
    <col min="1022" max="1022" width="7" style="1" customWidth="1"/>
    <col min="1023" max="1023" width="11" style="1" customWidth="1"/>
    <col min="1024" max="1025" width="10.42578125" style="1" customWidth="1"/>
    <col min="1026" max="1027" width="11.42578125" style="1" customWidth="1"/>
    <col min="1028" max="1028" width="11.28515625" style="1" bestFit="1" customWidth="1"/>
    <col min="1029" max="1273" width="9.140625" style="1"/>
    <col min="1274" max="1274" width="5.85546875" style="1" customWidth="1"/>
    <col min="1275" max="1275" width="47.28515625" style="1" customWidth="1"/>
    <col min="1276" max="1276" width="10.5703125" style="1" customWidth="1"/>
    <col min="1277" max="1277" width="13.42578125" style="1" bestFit="1" customWidth="1"/>
    <col min="1278" max="1278" width="7" style="1" customWidth="1"/>
    <col min="1279" max="1279" width="11" style="1" customWidth="1"/>
    <col min="1280" max="1281" width="10.42578125" style="1" customWidth="1"/>
    <col min="1282" max="1283" width="11.42578125" style="1" customWidth="1"/>
    <col min="1284" max="1284" width="11.28515625" style="1" bestFit="1" customWidth="1"/>
    <col min="1285" max="1529" width="9.140625" style="1"/>
    <col min="1530" max="1530" width="5.85546875" style="1" customWidth="1"/>
    <col min="1531" max="1531" width="47.28515625" style="1" customWidth="1"/>
    <col min="1532" max="1532" width="10.5703125" style="1" customWidth="1"/>
    <col min="1533" max="1533" width="13.42578125" style="1" bestFit="1" customWidth="1"/>
    <col min="1534" max="1534" width="7" style="1" customWidth="1"/>
    <col min="1535" max="1535" width="11" style="1" customWidth="1"/>
    <col min="1536" max="1537" width="10.42578125" style="1" customWidth="1"/>
    <col min="1538" max="1539" width="11.42578125" style="1" customWidth="1"/>
    <col min="1540" max="1540" width="11.28515625" style="1" bestFit="1" customWidth="1"/>
    <col min="1541" max="1785" width="9.140625" style="1"/>
    <col min="1786" max="1786" width="5.85546875" style="1" customWidth="1"/>
    <col min="1787" max="1787" width="47.28515625" style="1" customWidth="1"/>
    <col min="1788" max="1788" width="10.5703125" style="1" customWidth="1"/>
    <col min="1789" max="1789" width="13.42578125" style="1" bestFit="1" customWidth="1"/>
    <col min="1790" max="1790" width="7" style="1" customWidth="1"/>
    <col min="1791" max="1791" width="11" style="1" customWidth="1"/>
    <col min="1792" max="1793" width="10.42578125" style="1" customWidth="1"/>
    <col min="1794" max="1795" width="11.42578125" style="1" customWidth="1"/>
    <col min="1796" max="1796" width="11.28515625" style="1" bestFit="1" customWidth="1"/>
    <col min="1797" max="2041" width="9.140625" style="1"/>
    <col min="2042" max="2042" width="5.85546875" style="1" customWidth="1"/>
    <col min="2043" max="2043" width="47.28515625" style="1" customWidth="1"/>
    <col min="2044" max="2044" width="10.5703125" style="1" customWidth="1"/>
    <col min="2045" max="2045" width="13.42578125" style="1" bestFit="1" customWidth="1"/>
    <col min="2046" max="2046" width="7" style="1" customWidth="1"/>
    <col min="2047" max="2047" width="11" style="1" customWidth="1"/>
    <col min="2048" max="2049" width="10.42578125" style="1" customWidth="1"/>
    <col min="2050" max="2051" width="11.42578125" style="1" customWidth="1"/>
    <col min="2052" max="2052" width="11.28515625" style="1" bestFit="1" customWidth="1"/>
    <col min="2053" max="2297" width="9.140625" style="1"/>
    <col min="2298" max="2298" width="5.85546875" style="1" customWidth="1"/>
    <col min="2299" max="2299" width="47.28515625" style="1" customWidth="1"/>
    <col min="2300" max="2300" width="10.5703125" style="1" customWidth="1"/>
    <col min="2301" max="2301" width="13.42578125" style="1" bestFit="1" customWidth="1"/>
    <col min="2302" max="2302" width="7" style="1" customWidth="1"/>
    <col min="2303" max="2303" width="11" style="1" customWidth="1"/>
    <col min="2304" max="2305" width="10.42578125" style="1" customWidth="1"/>
    <col min="2306" max="2307" width="11.42578125" style="1" customWidth="1"/>
    <col min="2308" max="2308" width="11.28515625" style="1" bestFit="1" customWidth="1"/>
    <col min="2309" max="2553" width="9.140625" style="1"/>
    <col min="2554" max="2554" width="5.85546875" style="1" customWidth="1"/>
    <col min="2555" max="2555" width="47.28515625" style="1" customWidth="1"/>
    <col min="2556" max="2556" width="10.5703125" style="1" customWidth="1"/>
    <col min="2557" max="2557" width="13.42578125" style="1" bestFit="1" customWidth="1"/>
    <col min="2558" max="2558" width="7" style="1" customWidth="1"/>
    <col min="2559" max="2559" width="11" style="1" customWidth="1"/>
    <col min="2560" max="2561" width="10.42578125" style="1" customWidth="1"/>
    <col min="2562" max="2563" width="11.42578125" style="1" customWidth="1"/>
    <col min="2564" max="2564" width="11.28515625" style="1" bestFit="1" customWidth="1"/>
    <col min="2565" max="2809" width="9.140625" style="1"/>
    <col min="2810" max="2810" width="5.85546875" style="1" customWidth="1"/>
    <col min="2811" max="2811" width="47.28515625" style="1" customWidth="1"/>
    <col min="2812" max="2812" width="10.5703125" style="1" customWidth="1"/>
    <col min="2813" max="2813" width="13.42578125" style="1" bestFit="1" customWidth="1"/>
    <col min="2814" max="2814" width="7" style="1" customWidth="1"/>
    <col min="2815" max="2815" width="11" style="1" customWidth="1"/>
    <col min="2816" max="2817" width="10.42578125" style="1" customWidth="1"/>
    <col min="2818" max="2819" width="11.42578125" style="1" customWidth="1"/>
    <col min="2820" max="2820" width="11.28515625" style="1" bestFit="1" customWidth="1"/>
    <col min="2821" max="3065" width="9.140625" style="1"/>
    <col min="3066" max="3066" width="5.85546875" style="1" customWidth="1"/>
    <col min="3067" max="3067" width="47.28515625" style="1" customWidth="1"/>
    <col min="3068" max="3068" width="10.5703125" style="1" customWidth="1"/>
    <col min="3069" max="3069" width="13.42578125" style="1" bestFit="1" customWidth="1"/>
    <col min="3070" max="3070" width="7" style="1" customWidth="1"/>
    <col min="3071" max="3071" width="11" style="1" customWidth="1"/>
    <col min="3072" max="3073" width="10.42578125" style="1" customWidth="1"/>
    <col min="3074" max="3075" width="11.42578125" style="1" customWidth="1"/>
    <col min="3076" max="3076" width="11.28515625" style="1" bestFit="1" customWidth="1"/>
    <col min="3077" max="3321" width="9.140625" style="1"/>
    <col min="3322" max="3322" width="5.85546875" style="1" customWidth="1"/>
    <col min="3323" max="3323" width="47.28515625" style="1" customWidth="1"/>
    <col min="3324" max="3324" width="10.5703125" style="1" customWidth="1"/>
    <col min="3325" max="3325" width="13.42578125" style="1" bestFit="1" customWidth="1"/>
    <col min="3326" max="3326" width="7" style="1" customWidth="1"/>
    <col min="3327" max="3327" width="11" style="1" customWidth="1"/>
    <col min="3328" max="3329" width="10.42578125" style="1" customWidth="1"/>
    <col min="3330" max="3331" width="11.42578125" style="1" customWidth="1"/>
    <col min="3332" max="3332" width="11.28515625" style="1" bestFit="1" customWidth="1"/>
    <col min="3333" max="3577" width="9.140625" style="1"/>
    <col min="3578" max="3578" width="5.85546875" style="1" customWidth="1"/>
    <col min="3579" max="3579" width="47.28515625" style="1" customWidth="1"/>
    <col min="3580" max="3580" width="10.5703125" style="1" customWidth="1"/>
    <col min="3581" max="3581" width="13.42578125" style="1" bestFit="1" customWidth="1"/>
    <col min="3582" max="3582" width="7" style="1" customWidth="1"/>
    <col min="3583" max="3583" width="11" style="1" customWidth="1"/>
    <col min="3584" max="3585" width="10.42578125" style="1" customWidth="1"/>
    <col min="3586" max="3587" width="11.42578125" style="1" customWidth="1"/>
    <col min="3588" max="3588" width="11.28515625" style="1" bestFit="1" customWidth="1"/>
    <col min="3589" max="3833" width="9.140625" style="1"/>
    <col min="3834" max="3834" width="5.85546875" style="1" customWidth="1"/>
    <col min="3835" max="3835" width="47.28515625" style="1" customWidth="1"/>
    <col min="3836" max="3836" width="10.5703125" style="1" customWidth="1"/>
    <col min="3837" max="3837" width="13.42578125" style="1" bestFit="1" customWidth="1"/>
    <col min="3838" max="3838" width="7" style="1" customWidth="1"/>
    <col min="3839" max="3839" width="11" style="1" customWidth="1"/>
    <col min="3840" max="3841" width="10.42578125" style="1" customWidth="1"/>
    <col min="3842" max="3843" width="11.42578125" style="1" customWidth="1"/>
    <col min="3844" max="3844" width="11.28515625" style="1" bestFit="1" customWidth="1"/>
    <col min="3845" max="4089" width="9.140625" style="1"/>
    <col min="4090" max="4090" width="5.85546875" style="1" customWidth="1"/>
    <col min="4091" max="4091" width="47.28515625" style="1" customWidth="1"/>
    <col min="4092" max="4092" width="10.5703125" style="1" customWidth="1"/>
    <col min="4093" max="4093" width="13.42578125" style="1" bestFit="1" customWidth="1"/>
    <col min="4094" max="4094" width="7" style="1" customWidth="1"/>
    <col min="4095" max="4095" width="11" style="1" customWidth="1"/>
    <col min="4096" max="4097" width="10.42578125" style="1" customWidth="1"/>
    <col min="4098" max="4099" width="11.42578125" style="1" customWidth="1"/>
    <col min="4100" max="4100" width="11.28515625" style="1" bestFit="1" customWidth="1"/>
    <col min="4101" max="4345" width="9.140625" style="1"/>
    <col min="4346" max="4346" width="5.85546875" style="1" customWidth="1"/>
    <col min="4347" max="4347" width="47.28515625" style="1" customWidth="1"/>
    <col min="4348" max="4348" width="10.5703125" style="1" customWidth="1"/>
    <col min="4349" max="4349" width="13.42578125" style="1" bestFit="1" customWidth="1"/>
    <col min="4350" max="4350" width="7" style="1" customWidth="1"/>
    <col min="4351" max="4351" width="11" style="1" customWidth="1"/>
    <col min="4352" max="4353" width="10.42578125" style="1" customWidth="1"/>
    <col min="4354" max="4355" width="11.42578125" style="1" customWidth="1"/>
    <col min="4356" max="4356" width="11.28515625" style="1" bestFit="1" customWidth="1"/>
    <col min="4357" max="4601" width="9.140625" style="1"/>
    <col min="4602" max="4602" width="5.85546875" style="1" customWidth="1"/>
    <col min="4603" max="4603" width="47.28515625" style="1" customWidth="1"/>
    <col min="4604" max="4604" width="10.5703125" style="1" customWidth="1"/>
    <col min="4605" max="4605" width="13.42578125" style="1" bestFit="1" customWidth="1"/>
    <col min="4606" max="4606" width="7" style="1" customWidth="1"/>
    <col min="4607" max="4607" width="11" style="1" customWidth="1"/>
    <col min="4608" max="4609" width="10.42578125" style="1" customWidth="1"/>
    <col min="4610" max="4611" width="11.42578125" style="1" customWidth="1"/>
    <col min="4612" max="4612" width="11.28515625" style="1" bestFit="1" customWidth="1"/>
    <col min="4613" max="4857" width="9.140625" style="1"/>
    <col min="4858" max="4858" width="5.85546875" style="1" customWidth="1"/>
    <col min="4859" max="4859" width="47.28515625" style="1" customWidth="1"/>
    <col min="4860" max="4860" width="10.5703125" style="1" customWidth="1"/>
    <col min="4861" max="4861" width="13.42578125" style="1" bestFit="1" customWidth="1"/>
    <col min="4862" max="4862" width="7" style="1" customWidth="1"/>
    <col min="4863" max="4863" width="11" style="1" customWidth="1"/>
    <col min="4864" max="4865" width="10.42578125" style="1" customWidth="1"/>
    <col min="4866" max="4867" width="11.42578125" style="1" customWidth="1"/>
    <col min="4868" max="4868" width="11.28515625" style="1" bestFit="1" customWidth="1"/>
    <col min="4869" max="5113" width="9.140625" style="1"/>
    <col min="5114" max="5114" width="5.85546875" style="1" customWidth="1"/>
    <col min="5115" max="5115" width="47.28515625" style="1" customWidth="1"/>
    <col min="5116" max="5116" width="10.5703125" style="1" customWidth="1"/>
    <col min="5117" max="5117" width="13.42578125" style="1" bestFit="1" customWidth="1"/>
    <col min="5118" max="5118" width="7" style="1" customWidth="1"/>
    <col min="5119" max="5119" width="11" style="1" customWidth="1"/>
    <col min="5120" max="5121" width="10.42578125" style="1" customWidth="1"/>
    <col min="5122" max="5123" width="11.42578125" style="1" customWidth="1"/>
    <col min="5124" max="5124" width="11.28515625" style="1" bestFit="1" customWidth="1"/>
    <col min="5125" max="5369" width="9.140625" style="1"/>
    <col min="5370" max="5370" width="5.85546875" style="1" customWidth="1"/>
    <col min="5371" max="5371" width="47.28515625" style="1" customWidth="1"/>
    <col min="5372" max="5372" width="10.5703125" style="1" customWidth="1"/>
    <col min="5373" max="5373" width="13.42578125" style="1" bestFit="1" customWidth="1"/>
    <col min="5374" max="5374" width="7" style="1" customWidth="1"/>
    <col min="5375" max="5375" width="11" style="1" customWidth="1"/>
    <col min="5376" max="5377" width="10.42578125" style="1" customWidth="1"/>
    <col min="5378" max="5379" width="11.42578125" style="1" customWidth="1"/>
    <col min="5380" max="5380" width="11.28515625" style="1" bestFit="1" customWidth="1"/>
    <col min="5381" max="5625" width="9.140625" style="1"/>
    <col min="5626" max="5626" width="5.85546875" style="1" customWidth="1"/>
    <col min="5627" max="5627" width="47.28515625" style="1" customWidth="1"/>
    <col min="5628" max="5628" width="10.5703125" style="1" customWidth="1"/>
    <col min="5629" max="5629" width="13.42578125" style="1" bestFit="1" customWidth="1"/>
    <col min="5630" max="5630" width="7" style="1" customWidth="1"/>
    <col min="5631" max="5631" width="11" style="1" customWidth="1"/>
    <col min="5632" max="5633" width="10.42578125" style="1" customWidth="1"/>
    <col min="5634" max="5635" width="11.42578125" style="1" customWidth="1"/>
    <col min="5636" max="5636" width="11.28515625" style="1" bestFit="1" customWidth="1"/>
    <col min="5637" max="5881" width="9.140625" style="1"/>
    <col min="5882" max="5882" width="5.85546875" style="1" customWidth="1"/>
    <col min="5883" max="5883" width="47.28515625" style="1" customWidth="1"/>
    <col min="5884" max="5884" width="10.5703125" style="1" customWidth="1"/>
    <col min="5885" max="5885" width="13.42578125" style="1" bestFit="1" customWidth="1"/>
    <col min="5886" max="5886" width="7" style="1" customWidth="1"/>
    <col min="5887" max="5887" width="11" style="1" customWidth="1"/>
    <col min="5888" max="5889" width="10.42578125" style="1" customWidth="1"/>
    <col min="5890" max="5891" width="11.42578125" style="1" customWidth="1"/>
    <col min="5892" max="5892" width="11.28515625" style="1" bestFit="1" customWidth="1"/>
    <col min="5893" max="6137" width="9.140625" style="1"/>
    <col min="6138" max="6138" width="5.85546875" style="1" customWidth="1"/>
    <col min="6139" max="6139" width="47.28515625" style="1" customWidth="1"/>
    <col min="6140" max="6140" width="10.5703125" style="1" customWidth="1"/>
    <col min="6141" max="6141" width="13.42578125" style="1" bestFit="1" customWidth="1"/>
    <col min="6142" max="6142" width="7" style="1" customWidth="1"/>
    <col min="6143" max="6143" width="11" style="1" customWidth="1"/>
    <col min="6144" max="6145" width="10.42578125" style="1" customWidth="1"/>
    <col min="6146" max="6147" width="11.42578125" style="1" customWidth="1"/>
    <col min="6148" max="6148" width="11.28515625" style="1" bestFit="1" customWidth="1"/>
    <col min="6149" max="6393" width="9.140625" style="1"/>
    <col min="6394" max="6394" width="5.85546875" style="1" customWidth="1"/>
    <col min="6395" max="6395" width="47.28515625" style="1" customWidth="1"/>
    <col min="6396" max="6396" width="10.5703125" style="1" customWidth="1"/>
    <col min="6397" max="6397" width="13.42578125" style="1" bestFit="1" customWidth="1"/>
    <col min="6398" max="6398" width="7" style="1" customWidth="1"/>
    <col min="6399" max="6399" width="11" style="1" customWidth="1"/>
    <col min="6400" max="6401" width="10.42578125" style="1" customWidth="1"/>
    <col min="6402" max="6403" width="11.42578125" style="1" customWidth="1"/>
    <col min="6404" max="6404" width="11.28515625" style="1" bestFit="1" customWidth="1"/>
    <col min="6405" max="6649" width="9.140625" style="1"/>
    <col min="6650" max="6650" width="5.85546875" style="1" customWidth="1"/>
    <col min="6651" max="6651" width="47.28515625" style="1" customWidth="1"/>
    <col min="6652" max="6652" width="10.5703125" style="1" customWidth="1"/>
    <col min="6653" max="6653" width="13.42578125" style="1" bestFit="1" customWidth="1"/>
    <col min="6654" max="6654" width="7" style="1" customWidth="1"/>
    <col min="6655" max="6655" width="11" style="1" customWidth="1"/>
    <col min="6656" max="6657" width="10.42578125" style="1" customWidth="1"/>
    <col min="6658" max="6659" width="11.42578125" style="1" customWidth="1"/>
    <col min="6660" max="6660" width="11.28515625" style="1" bestFit="1" customWidth="1"/>
    <col min="6661" max="6905" width="9.140625" style="1"/>
    <col min="6906" max="6906" width="5.85546875" style="1" customWidth="1"/>
    <col min="6907" max="6907" width="47.28515625" style="1" customWidth="1"/>
    <col min="6908" max="6908" width="10.5703125" style="1" customWidth="1"/>
    <col min="6909" max="6909" width="13.42578125" style="1" bestFit="1" customWidth="1"/>
    <col min="6910" max="6910" width="7" style="1" customWidth="1"/>
    <col min="6911" max="6911" width="11" style="1" customWidth="1"/>
    <col min="6912" max="6913" width="10.42578125" style="1" customWidth="1"/>
    <col min="6914" max="6915" width="11.42578125" style="1" customWidth="1"/>
    <col min="6916" max="6916" width="11.28515625" style="1" bestFit="1" customWidth="1"/>
    <col min="6917" max="7161" width="9.140625" style="1"/>
    <col min="7162" max="7162" width="5.85546875" style="1" customWidth="1"/>
    <col min="7163" max="7163" width="47.28515625" style="1" customWidth="1"/>
    <col min="7164" max="7164" width="10.5703125" style="1" customWidth="1"/>
    <col min="7165" max="7165" width="13.42578125" style="1" bestFit="1" customWidth="1"/>
    <col min="7166" max="7166" width="7" style="1" customWidth="1"/>
    <col min="7167" max="7167" width="11" style="1" customWidth="1"/>
    <col min="7168" max="7169" width="10.42578125" style="1" customWidth="1"/>
    <col min="7170" max="7171" width="11.42578125" style="1" customWidth="1"/>
    <col min="7172" max="7172" width="11.28515625" style="1" bestFit="1" customWidth="1"/>
    <col min="7173" max="7417" width="9.140625" style="1"/>
    <col min="7418" max="7418" width="5.85546875" style="1" customWidth="1"/>
    <col min="7419" max="7419" width="47.28515625" style="1" customWidth="1"/>
    <col min="7420" max="7420" width="10.5703125" style="1" customWidth="1"/>
    <col min="7421" max="7421" width="13.42578125" style="1" bestFit="1" customWidth="1"/>
    <col min="7422" max="7422" width="7" style="1" customWidth="1"/>
    <col min="7423" max="7423" width="11" style="1" customWidth="1"/>
    <col min="7424" max="7425" width="10.42578125" style="1" customWidth="1"/>
    <col min="7426" max="7427" width="11.42578125" style="1" customWidth="1"/>
    <col min="7428" max="7428" width="11.28515625" style="1" bestFit="1" customWidth="1"/>
    <col min="7429" max="7673" width="9.140625" style="1"/>
    <col min="7674" max="7674" width="5.85546875" style="1" customWidth="1"/>
    <col min="7675" max="7675" width="47.28515625" style="1" customWidth="1"/>
    <col min="7676" max="7676" width="10.5703125" style="1" customWidth="1"/>
    <col min="7677" max="7677" width="13.42578125" style="1" bestFit="1" customWidth="1"/>
    <col min="7678" max="7678" width="7" style="1" customWidth="1"/>
    <col min="7679" max="7679" width="11" style="1" customWidth="1"/>
    <col min="7680" max="7681" width="10.42578125" style="1" customWidth="1"/>
    <col min="7682" max="7683" width="11.42578125" style="1" customWidth="1"/>
    <col min="7684" max="7684" width="11.28515625" style="1" bestFit="1" customWidth="1"/>
    <col min="7685" max="7929" width="9.140625" style="1"/>
    <col min="7930" max="7930" width="5.85546875" style="1" customWidth="1"/>
    <col min="7931" max="7931" width="47.28515625" style="1" customWidth="1"/>
    <col min="7932" max="7932" width="10.5703125" style="1" customWidth="1"/>
    <col min="7933" max="7933" width="13.42578125" style="1" bestFit="1" customWidth="1"/>
    <col min="7934" max="7934" width="7" style="1" customWidth="1"/>
    <col min="7935" max="7935" width="11" style="1" customWidth="1"/>
    <col min="7936" max="7937" width="10.42578125" style="1" customWidth="1"/>
    <col min="7938" max="7939" width="11.42578125" style="1" customWidth="1"/>
    <col min="7940" max="7940" width="11.28515625" style="1" bestFit="1" customWidth="1"/>
    <col min="7941" max="8185" width="9.140625" style="1"/>
    <col min="8186" max="8186" width="5.85546875" style="1" customWidth="1"/>
    <col min="8187" max="8187" width="47.28515625" style="1" customWidth="1"/>
    <col min="8188" max="8188" width="10.5703125" style="1" customWidth="1"/>
    <col min="8189" max="8189" width="13.42578125" style="1" bestFit="1" customWidth="1"/>
    <col min="8190" max="8190" width="7" style="1" customWidth="1"/>
    <col min="8191" max="8191" width="11" style="1" customWidth="1"/>
    <col min="8192" max="8193" width="10.42578125" style="1" customWidth="1"/>
    <col min="8194" max="8195" width="11.42578125" style="1" customWidth="1"/>
    <col min="8196" max="8196" width="11.28515625" style="1" bestFit="1" customWidth="1"/>
    <col min="8197" max="8441" width="9.140625" style="1"/>
    <col min="8442" max="8442" width="5.85546875" style="1" customWidth="1"/>
    <col min="8443" max="8443" width="47.28515625" style="1" customWidth="1"/>
    <col min="8444" max="8444" width="10.5703125" style="1" customWidth="1"/>
    <col min="8445" max="8445" width="13.42578125" style="1" bestFit="1" customWidth="1"/>
    <col min="8446" max="8446" width="7" style="1" customWidth="1"/>
    <col min="8447" max="8447" width="11" style="1" customWidth="1"/>
    <col min="8448" max="8449" width="10.42578125" style="1" customWidth="1"/>
    <col min="8450" max="8451" width="11.42578125" style="1" customWidth="1"/>
    <col min="8452" max="8452" width="11.28515625" style="1" bestFit="1" customWidth="1"/>
    <col min="8453" max="8697" width="9.140625" style="1"/>
    <col min="8698" max="8698" width="5.85546875" style="1" customWidth="1"/>
    <col min="8699" max="8699" width="47.28515625" style="1" customWidth="1"/>
    <col min="8700" max="8700" width="10.5703125" style="1" customWidth="1"/>
    <col min="8701" max="8701" width="13.42578125" style="1" bestFit="1" customWidth="1"/>
    <col min="8702" max="8702" width="7" style="1" customWidth="1"/>
    <col min="8703" max="8703" width="11" style="1" customWidth="1"/>
    <col min="8704" max="8705" width="10.42578125" style="1" customWidth="1"/>
    <col min="8706" max="8707" width="11.42578125" style="1" customWidth="1"/>
    <col min="8708" max="8708" width="11.28515625" style="1" bestFit="1" customWidth="1"/>
    <col min="8709" max="8953" width="9.140625" style="1"/>
    <col min="8954" max="8954" width="5.85546875" style="1" customWidth="1"/>
    <col min="8955" max="8955" width="47.28515625" style="1" customWidth="1"/>
    <col min="8956" max="8956" width="10.5703125" style="1" customWidth="1"/>
    <col min="8957" max="8957" width="13.42578125" style="1" bestFit="1" customWidth="1"/>
    <col min="8958" max="8958" width="7" style="1" customWidth="1"/>
    <col min="8959" max="8959" width="11" style="1" customWidth="1"/>
    <col min="8960" max="8961" width="10.42578125" style="1" customWidth="1"/>
    <col min="8962" max="8963" width="11.42578125" style="1" customWidth="1"/>
    <col min="8964" max="8964" width="11.28515625" style="1" bestFit="1" customWidth="1"/>
    <col min="8965" max="9209" width="9.140625" style="1"/>
    <col min="9210" max="9210" width="5.85546875" style="1" customWidth="1"/>
    <col min="9211" max="9211" width="47.28515625" style="1" customWidth="1"/>
    <col min="9212" max="9212" width="10.5703125" style="1" customWidth="1"/>
    <col min="9213" max="9213" width="13.42578125" style="1" bestFit="1" customWidth="1"/>
    <col min="9214" max="9214" width="7" style="1" customWidth="1"/>
    <col min="9215" max="9215" width="11" style="1" customWidth="1"/>
    <col min="9216" max="9217" width="10.42578125" style="1" customWidth="1"/>
    <col min="9218" max="9219" width="11.42578125" style="1" customWidth="1"/>
    <col min="9220" max="9220" width="11.28515625" style="1" bestFit="1" customWidth="1"/>
    <col min="9221" max="9465" width="9.140625" style="1"/>
    <col min="9466" max="9466" width="5.85546875" style="1" customWidth="1"/>
    <col min="9467" max="9467" width="47.28515625" style="1" customWidth="1"/>
    <col min="9468" max="9468" width="10.5703125" style="1" customWidth="1"/>
    <col min="9469" max="9469" width="13.42578125" style="1" bestFit="1" customWidth="1"/>
    <col min="9470" max="9470" width="7" style="1" customWidth="1"/>
    <col min="9471" max="9471" width="11" style="1" customWidth="1"/>
    <col min="9472" max="9473" width="10.42578125" style="1" customWidth="1"/>
    <col min="9474" max="9475" width="11.42578125" style="1" customWidth="1"/>
    <col min="9476" max="9476" width="11.28515625" style="1" bestFit="1" customWidth="1"/>
    <col min="9477" max="9721" width="9.140625" style="1"/>
    <col min="9722" max="9722" width="5.85546875" style="1" customWidth="1"/>
    <col min="9723" max="9723" width="47.28515625" style="1" customWidth="1"/>
    <col min="9724" max="9724" width="10.5703125" style="1" customWidth="1"/>
    <col min="9725" max="9725" width="13.42578125" style="1" bestFit="1" customWidth="1"/>
    <col min="9726" max="9726" width="7" style="1" customWidth="1"/>
    <col min="9727" max="9727" width="11" style="1" customWidth="1"/>
    <col min="9728" max="9729" width="10.42578125" style="1" customWidth="1"/>
    <col min="9730" max="9731" width="11.42578125" style="1" customWidth="1"/>
    <col min="9732" max="9732" width="11.28515625" style="1" bestFit="1" customWidth="1"/>
    <col min="9733" max="9977" width="9.140625" style="1"/>
    <col min="9978" max="9978" width="5.85546875" style="1" customWidth="1"/>
    <col min="9979" max="9979" width="47.28515625" style="1" customWidth="1"/>
    <col min="9980" max="9980" width="10.5703125" style="1" customWidth="1"/>
    <col min="9981" max="9981" width="13.42578125" style="1" bestFit="1" customWidth="1"/>
    <col min="9982" max="9982" width="7" style="1" customWidth="1"/>
    <col min="9983" max="9983" width="11" style="1" customWidth="1"/>
    <col min="9984" max="9985" width="10.42578125" style="1" customWidth="1"/>
    <col min="9986" max="9987" width="11.42578125" style="1" customWidth="1"/>
    <col min="9988" max="9988" width="11.28515625" style="1" bestFit="1" customWidth="1"/>
    <col min="9989" max="10233" width="9.140625" style="1"/>
    <col min="10234" max="10234" width="5.85546875" style="1" customWidth="1"/>
    <col min="10235" max="10235" width="47.28515625" style="1" customWidth="1"/>
    <col min="10236" max="10236" width="10.5703125" style="1" customWidth="1"/>
    <col min="10237" max="10237" width="13.42578125" style="1" bestFit="1" customWidth="1"/>
    <col min="10238" max="10238" width="7" style="1" customWidth="1"/>
    <col min="10239" max="10239" width="11" style="1" customWidth="1"/>
    <col min="10240" max="10241" width="10.42578125" style="1" customWidth="1"/>
    <col min="10242" max="10243" width="11.42578125" style="1" customWidth="1"/>
    <col min="10244" max="10244" width="11.28515625" style="1" bestFit="1" customWidth="1"/>
    <col min="10245" max="10489" width="9.140625" style="1"/>
    <col min="10490" max="10490" width="5.85546875" style="1" customWidth="1"/>
    <col min="10491" max="10491" width="47.28515625" style="1" customWidth="1"/>
    <col min="10492" max="10492" width="10.5703125" style="1" customWidth="1"/>
    <col min="10493" max="10493" width="13.42578125" style="1" bestFit="1" customWidth="1"/>
    <col min="10494" max="10494" width="7" style="1" customWidth="1"/>
    <col min="10495" max="10495" width="11" style="1" customWidth="1"/>
    <col min="10496" max="10497" width="10.42578125" style="1" customWidth="1"/>
    <col min="10498" max="10499" width="11.42578125" style="1" customWidth="1"/>
    <col min="10500" max="10500" width="11.28515625" style="1" bestFit="1" customWidth="1"/>
    <col min="10501" max="10745" width="9.140625" style="1"/>
    <col min="10746" max="10746" width="5.85546875" style="1" customWidth="1"/>
    <col min="10747" max="10747" width="47.28515625" style="1" customWidth="1"/>
    <col min="10748" max="10748" width="10.5703125" style="1" customWidth="1"/>
    <col min="10749" max="10749" width="13.42578125" style="1" bestFit="1" customWidth="1"/>
    <col min="10750" max="10750" width="7" style="1" customWidth="1"/>
    <col min="10751" max="10751" width="11" style="1" customWidth="1"/>
    <col min="10752" max="10753" width="10.42578125" style="1" customWidth="1"/>
    <col min="10754" max="10755" width="11.42578125" style="1" customWidth="1"/>
    <col min="10756" max="10756" width="11.28515625" style="1" bestFit="1" customWidth="1"/>
    <col min="10757" max="11001" width="9.140625" style="1"/>
    <col min="11002" max="11002" width="5.85546875" style="1" customWidth="1"/>
    <col min="11003" max="11003" width="47.28515625" style="1" customWidth="1"/>
    <col min="11004" max="11004" width="10.5703125" style="1" customWidth="1"/>
    <col min="11005" max="11005" width="13.42578125" style="1" bestFit="1" customWidth="1"/>
    <col min="11006" max="11006" width="7" style="1" customWidth="1"/>
    <col min="11007" max="11007" width="11" style="1" customWidth="1"/>
    <col min="11008" max="11009" width="10.42578125" style="1" customWidth="1"/>
    <col min="11010" max="11011" width="11.42578125" style="1" customWidth="1"/>
    <col min="11012" max="11012" width="11.28515625" style="1" bestFit="1" customWidth="1"/>
    <col min="11013" max="11257" width="9.140625" style="1"/>
    <col min="11258" max="11258" width="5.85546875" style="1" customWidth="1"/>
    <col min="11259" max="11259" width="47.28515625" style="1" customWidth="1"/>
    <col min="11260" max="11260" width="10.5703125" style="1" customWidth="1"/>
    <col min="11261" max="11261" width="13.42578125" style="1" bestFit="1" customWidth="1"/>
    <col min="11262" max="11262" width="7" style="1" customWidth="1"/>
    <col min="11263" max="11263" width="11" style="1" customWidth="1"/>
    <col min="11264" max="11265" width="10.42578125" style="1" customWidth="1"/>
    <col min="11266" max="11267" width="11.42578125" style="1" customWidth="1"/>
    <col min="11268" max="11268" width="11.28515625" style="1" bestFit="1" customWidth="1"/>
    <col min="11269" max="11513" width="9.140625" style="1"/>
    <col min="11514" max="11514" width="5.85546875" style="1" customWidth="1"/>
    <col min="11515" max="11515" width="47.28515625" style="1" customWidth="1"/>
    <col min="11516" max="11516" width="10.5703125" style="1" customWidth="1"/>
    <col min="11517" max="11517" width="13.42578125" style="1" bestFit="1" customWidth="1"/>
    <col min="11518" max="11518" width="7" style="1" customWidth="1"/>
    <col min="11519" max="11519" width="11" style="1" customWidth="1"/>
    <col min="11520" max="11521" width="10.42578125" style="1" customWidth="1"/>
    <col min="11522" max="11523" width="11.42578125" style="1" customWidth="1"/>
    <col min="11524" max="11524" width="11.28515625" style="1" bestFit="1" customWidth="1"/>
    <col min="11525" max="11769" width="9.140625" style="1"/>
    <col min="11770" max="11770" width="5.85546875" style="1" customWidth="1"/>
    <col min="11771" max="11771" width="47.28515625" style="1" customWidth="1"/>
    <col min="11772" max="11772" width="10.5703125" style="1" customWidth="1"/>
    <col min="11773" max="11773" width="13.42578125" style="1" bestFit="1" customWidth="1"/>
    <col min="11774" max="11774" width="7" style="1" customWidth="1"/>
    <col min="11775" max="11775" width="11" style="1" customWidth="1"/>
    <col min="11776" max="11777" width="10.42578125" style="1" customWidth="1"/>
    <col min="11778" max="11779" width="11.42578125" style="1" customWidth="1"/>
    <col min="11780" max="11780" width="11.28515625" style="1" bestFit="1" customWidth="1"/>
    <col min="11781" max="12025" width="9.140625" style="1"/>
    <col min="12026" max="12026" width="5.85546875" style="1" customWidth="1"/>
    <col min="12027" max="12027" width="47.28515625" style="1" customWidth="1"/>
    <col min="12028" max="12028" width="10.5703125" style="1" customWidth="1"/>
    <col min="12029" max="12029" width="13.42578125" style="1" bestFit="1" customWidth="1"/>
    <col min="12030" max="12030" width="7" style="1" customWidth="1"/>
    <col min="12031" max="12031" width="11" style="1" customWidth="1"/>
    <col min="12032" max="12033" width="10.42578125" style="1" customWidth="1"/>
    <col min="12034" max="12035" width="11.42578125" style="1" customWidth="1"/>
    <col min="12036" max="12036" width="11.28515625" style="1" bestFit="1" customWidth="1"/>
    <col min="12037" max="12281" width="9.140625" style="1"/>
    <col min="12282" max="12282" width="5.85546875" style="1" customWidth="1"/>
    <col min="12283" max="12283" width="47.28515625" style="1" customWidth="1"/>
    <col min="12284" max="12284" width="10.5703125" style="1" customWidth="1"/>
    <col min="12285" max="12285" width="13.42578125" style="1" bestFit="1" customWidth="1"/>
    <col min="12286" max="12286" width="7" style="1" customWidth="1"/>
    <col min="12287" max="12287" width="11" style="1" customWidth="1"/>
    <col min="12288" max="12289" width="10.42578125" style="1" customWidth="1"/>
    <col min="12290" max="12291" width="11.42578125" style="1" customWidth="1"/>
    <col min="12292" max="12292" width="11.28515625" style="1" bestFit="1" customWidth="1"/>
    <col min="12293" max="12537" width="9.140625" style="1"/>
    <col min="12538" max="12538" width="5.85546875" style="1" customWidth="1"/>
    <col min="12539" max="12539" width="47.28515625" style="1" customWidth="1"/>
    <col min="12540" max="12540" width="10.5703125" style="1" customWidth="1"/>
    <col min="12541" max="12541" width="13.42578125" style="1" bestFit="1" customWidth="1"/>
    <col min="12542" max="12542" width="7" style="1" customWidth="1"/>
    <col min="12543" max="12543" width="11" style="1" customWidth="1"/>
    <col min="12544" max="12545" width="10.42578125" style="1" customWidth="1"/>
    <col min="12546" max="12547" width="11.42578125" style="1" customWidth="1"/>
    <col min="12548" max="12548" width="11.28515625" style="1" bestFit="1" customWidth="1"/>
    <col min="12549" max="12793" width="9.140625" style="1"/>
    <col min="12794" max="12794" width="5.85546875" style="1" customWidth="1"/>
    <col min="12795" max="12795" width="47.28515625" style="1" customWidth="1"/>
    <col min="12796" max="12796" width="10.5703125" style="1" customWidth="1"/>
    <col min="12797" max="12797" width="13.42578125" style="1" bestFit="1" customWidth="1"/>
    <col min="12798" max="12798" width="7" style="1" customWidth="1"/>
    <col min="12799" max="12799" width="11" style="1" customWidth="1"/>
    <col min="12800" max="12801" width="10.42578125" style="1" customWidth="1"/>
    <col min="12802" max="12803" width="11.42578125" style="1" customWidth="1"/>
    <col min="12804" max="12804" width="11.28515625" style="1" bestFit="1" customWidth="1"/>
    <col min="12805" max="13049" width="9.140625" style="1"/>
    <col min="13050" max="13050" width="5.85546875" style="1" customWidth="1"/>
    <col min="13051" max="13051" width="47.28515625" style="1" customWidth="1"/>
    <col min="13052" max="13052" width="10.5703125" style="1" customWidth="1"/>
    <col min="13053" max="13053" width="13.42578125" style="1" bestFit="1" customWidth="1"/>
    <col min="13054" max="13054" width="7" style="1" customWidth="1"/>
    <col min="13055" max="13055" width="11" style="1" customWidth="1"/>
    <col min="13056" max="13057" width="10.42578125" style="1" customWidth="1"/>
    <col min="13058" max="13059" width="11.42578125" style="1" customWidth="1"/>
    <col min="13060" max="13060" width="11.28515625" style="1" bestFit="1" customWidth="1"/>
    <col min="13061" max="13305" width="9.140625" style="1"/>
    <col min="13306" max="13306" width="5.85546875" style="1" customWidth="1"/>
    <col min="13307" max="13307" width="47.28515625" style="1" customWidth="1"/>
    <col min="13308" max="13308" width="10.5703125" style="1" customWidth="1"/>
    <col min="13309" max="13309" width="13.42578125" style="1" bestFit="1" customWidth="1"/>
    <col min="13310" max="13310" width="7" style="1" customWidth="1"/>
    <col min="13311" max="13311" width="11" style="1" customWidth="1"/>
    <col min="13312" max="13313" width="10.42578125" style="1" customWidth="1"/>
    <col min="13314" max="13315" width="11.42578125" style="1" customWidth="1"/>
    <col min="13316" max="13316" width="11.28515625" style="1" bestFit="1" customWidth="1"/>
    <col min="13317" max="13561" width="9.140625" style="1"/>
    <col min="13562" max="13562" width="5.85546875" style="1" customWidth="1"/>
    <col min="13563" max="13563" width="47.28515625" style="1" customWidth="1"/>
    <col min="13564" max="13564" width="10.5703125" style="1" customWidth="1"/>
    <col min="13565" max="13565" width="13.42578125" style="1" bestFit="1" customWidth="1"/>
    <col min="13566" max="13566" width="7" style="1" customWidth="1"/>
    <col min="13567" max="13567" width="11" style="1" customWidth="1"/>
    <col min="13568" max="13569" width="10.42578125" style="1" customWidth="1"/>
    <col min="13570" max="13571" width="11.42578125" style="1" customWidth="1"/>
    <col min="13572" max="13572" width="11.28515625" style="1" bestFit="1" customWidth="1"/>
    <col min="13573" max="13817" width="9.140625" style="1"/>
    <col min="13818" max="13818" width="5.85546875" style="1" customWidth="1"/>
    <col min="13819" max="13819" width="47.28515625" style="1" customWidth="1"/>
    <col min="13820" max="13820" width="10.5703125" style="1" customWidth="1"/>
    <col min="13821" max="13821" width="13.42578125" style="1" bestFit="1" customWidth="1"/>
    <col min="13822" max="13822" width="7" style="1" customWidth="1"/>
    <col min="13823" max="13823" width="11" style="1" customWidth="1"/>
    <col min="13824" max="13825" width="10.42578125" style="1" customWidth="1"/>
    <col min="13826" max="13827" width="11.42578125" style="1" customWidth="1"/>
    <col min="13828" max="13828" width="11.28515625" style="1" bestFit="1" customWidth="1"/>
    <col min="13829" max="14073" width="9.140625" style="1"/>
    <col min="14074" max="14074" width="5.85546875" style="1" customWidth="1"/>
    <col min="14075" max="14075" width="47.28515625" style="1" customWidth="1"/>
    <col min="14076" max="14076" width="10.5703125" style="1" customWidth="1"/>
    <col min="14077" max="14077" width="13.42578125" style="1" bestFit="1" customWidth="1"/>
    <col min="14078" max="14078" width="7" style="1" customWidth="1"/>
    <col min="14079" max="14079" width="11" style="1" customWidth="1"/>
    <col min="14080" max="14081" width="10.42578125" style="1" customWidth="1"/>
    <col min="14082" max="14083" width="11.42578125" style="1" customWidth="1"/>
    <col min="14084" max="14084" width="11.28515625" style="1" bestFit="1" customWidth="1"/>
    <col min="14085" max="14329" width="9.140625" style="1"/>
    <col min="14330" max="14330" width="5.85546875" style="1" customWidth="1"/>
    <col min="14331" max="14331" width="47.28515625" style="1" customWidth="1"/>
    <col min="14332" max="14332" width="10.5703125" style="1" customWidth="1"/>
    <col min="14333" max="14333" width="13.42578125" style="1" bestFit="1" customWidth="1"/>
    <col min="14334" max="14334" width="7" style="1" customWidth="1"/>
    <col min="14335" max="14335" width="11" style="1" customWidth="1"/>
    <col min="14336" max="14337" width="10.42578125" style="1" customWidth="1"/>
    <col min="14338" max="14339" width="11.42578125" style="1" customWidth="1"/>
    <col min="14340" max="14340" width="11.28515625" style="1" bestFit="1" customWidth="1"/>
    <col min="14341" max="14585" width="9.140625" style="1"/>
    <col min="14586" max="14586" width="5.85546875" style="1" customWidth="1"/>
    <col min="14587" max="14587" width="47.28515625" style="1" customWidth="1"/>
    <col min="14588" max="14588" width="10.5703125" style="1" customWidth="1"/>
    <col min="14589" max="14589" width="13.42578125" style="1" bestFit="1" customWidth="1"/>
    <col min="14590" max="14590" width="7" style="1" customWidth="1"/>
    <col min="14591" max="14591" width="11" style="1" customWidth="1"/>
    <col min="14592" max="14593" width="10.42578125" style="1" customWidth="1"/>
    <col min="14594" max="14595" width="11.42578125" style="1" customWidth="1"/>
    <col min="14596" max="14596" width="11.28515625" style="1" bestFit="1" customWidth="1"/>
    <col min="14597" max="14841" width="9.140625" style="1"/>
    <col min="14842" max="14842" width="5.85546875" style="1" customWidth="1"/>
    <col min="14843" max="14843" width="47.28515625" style="1" customWidth="1"/>
    <col min="14844" max="14844" width="10.5703125" style="1" customWidth="1"/>
    <col min="14845" max="14845" width="13.42578125" style="1" bestFit="1" customWidth="1"/>
    <col min="14846" max="14846" width="7" style="1" customWidth="1"/>
    <col min="14847" max="14847" width="11" style="1" customWidth="1"/>
    <col min="14848" max="14849" width="10.42578125" style="1" customWidth="1"/>
    <col min="14850" max="14851" width="11.42578125" style="1" customWidth="1"/>
    <col min="14852" max="14852" width="11.28515625" style="1" bestFit="1" customWidth="1"/>
    <col min="14853" max="15097" width="9.140625" style="1"/>
    <col min="15098" max="15098" width="5.85546875" style="1" customWidth="1"/>
    <col min="15099" max="15099" width="47.28515625" style="1" customWidth="1"/>
    <col min="15100" max="15100" width="10.5703125" style="1" customWidth="1"/>
    <col min="15101" max="15101" width="13.42578125" style="1" bestFit="1" customWidth="1"/>
    <col min="15102" max="15102" width="7" style="1" customWidth="1"/>
    <col min="15103" max="15103" width="11" style="1" customWidth="1"/>
    <col min="15104" max="15105" width="10.42578125" style="1" customWidth="1"/>
    <col min="15106" max="15107" width="11.42578125" style="1" customWidth="1"/>
    <col min="15108" max="15108" width="11.28515625" style="1" bestFit="1" customWidth="1"/>
    <col min="15109" max="15353" width="9.140625" style="1"/>
    <col min="15354" max="15354" width="5.85546875" style="1" customWidth="1"/>
    <col min="15355" max="15355" width="47.28515625" style="1" customWidth="1"/>
    <col min="15356" max="15356" width="10.5703125" style="1" customWidth="1"/>
    <col min="15357" max="15357" width="13.42578125" style="1" bestFit="1" customWidth="1"/>
    <col min="15358" max="15358" width="7" style="1" customWidth="1"/>
    <col min="15359" max="15359" width="11" style="1" customWidth="1"/>
    <col min="15360" max="15361" width="10.42578125" style="1" customWidth="1"/>
    <col min="15362" max="15363" width="11.42578125" style="1" customWidth="1"/>
    <col min="15364" max="15364" width="11.28515625" style="1" bestFit="1" customWidth="1"/>
    <col min="15365" max="15609" width="9.140625" style="1"/>
    <col min="15610" max="15610" width="5.85546875" style="1" customWidth="1"/>
    <col min="15611" max="15611" width="47.28515625" style="1" customWidth="1"/>
    <col min="15612" max="15612" width="10.5703125" style="1" customWidth="1"/>
    <col min="15613" max="15613" width="13.42578125" style="1" bestFit="1" customWidth="1"/>
    <col min="15614" max="15614" width="7" style="1" customWidth="1"/>
    <col min="15615" max="15615" width="11" style="1" customWidth="1"/>
    <col min="15616" max="15617" width="10.42578125" style="1" customWidth="1"/>
    <col min="15618" max="15619" width="11.42578125" style="1" customWidth="1"/>
    <col min="15620" max="15620" width="11.28515625" style="1" bestFit="1" customWidth="1"/>
    <col min="15621" max="15865" width="9.140625" style="1"/>
    <col min="15866" max="15866" width="5.85546875" style="1" customWidth="1"/>
    <col min="15867" max="15867" width="47.28515625" style="1" customWidth="1"/>
    <col min="15868" max="15868" width="10.5703125" style="1" customWidth="1"/>
    <col min="15869" max="15869" width="13.42578125" style="1" bestFit="1" customWidth="1"/>
    <col min="15870" max="15870" width="7" style="1" customWidth="1"/>
    <col min="15871" max="15871" width="11" style="1" customWidth="1"/>
    <col min="15872" max="15873" width="10.42578125" style="1" customWidth="1"/>
    <col min="15874" max="15875" width="11.42578125" style="1" customWidth="1"/>
    <col min="15876" max="15876" width="11.28515625" style="1" bestFit="1" customWidth="1"/>
    <col min="15877" max="16121" width="9.140625" style="1"/>
    <col min="16122" max="16122" width="5.85546875" style="1" customWidth="1"/>
    <col min="16123" max="16123" width="47.28515625" style="1" customWidth="1"/>
    <col min="16124" max="16124" width="10.5703125" style="1" customWidth="1"/>
    <col min="16125" max="16125" width="13.42578125" style="1" bestFit="1" customWidth="1"/>
    <col min="16126" max="16126" width="7" style="1" customWidth="1"/>
    <col min="16127" max="16127" width="11" style="1" customWidth="1"/>
    <col min="16128" max="16129" width="10.42578125" style="1" customWidth="1"/>
    <col min="16130" max="16131" width="11.42578125" style="1" customWidth="1"/>
    <col min="16132" max="16132" width="11.28515625" style="1" bestFit="1" customWidth="1"/>
    <col min="16133" max="16384" width="9.140625" style="1"/>
  </cols>
  <sheetData>
    <row r="1" spans="1:5" ht="36.75" customHeight="1" x14ac:dyDescent="0.25">
      <c r="A1" s="103" t="s">
        <v>184</v>
      </c>
      <c r="B1" s="103"/>
      <c r="C1" s="103"/>
      <c r="D1" s="103"/>
    </row>
    <row r="2" spans="1:5" ht="30" customHeight="1" x14ac:dyDescent="0.25">
      <c r="B2" s="100" t="s">
        <v>345</v>
      </c>
      <c r="C2" s="85"/>
      <c r="D2" s="85"/>
    </row>
    <row r="3" spans="1:5" ht="35.25" customHeight="1" x14ac:dyDescent="0.25">
      <c r="A3" s="56" t="s">
        <v>0</v>
      </c>
      <c r="B3" s="57" t="s">
        <v>1</v>
      </c>
      <c r="C3" s="101" t="s">
        <v>2</v>
      </c>
      <c r="D3" s="61" t="s">
        <v>3</v>
      </c>
    </row>
    <row r="4" spans="1:5" s="63" customFormat="1" ht="20.100000000000001" customHeight="1" x14ac:dyDescent="0.25">
      <c r="A4" s="56">
        <v>1</v>
      </c>
      <c r="B4" s="57" t="s">
        <v>4</v>
      </c>
      <c r="C4" s="56" t="s">
        <v>5</v>
      </c>
      <c r="D4" s="87" t="s">
        <v>359</v>
      </c>
      <c r="E4" s="46"/>
    </row>
    <row r="5" spans="1:5" s="63" customFormat="1" ht="20.100000000000001" customHeight="1" x14ac:dyDescent="0.25">
      <c r="A5" s="56">
        <v>2</v>
      </c>
      <c r="B5" s="57" t="s">
        <v>115</v>
      </c>
      <c r="C5" s="56" t="s">
        <v>5</v>
      </c>
      <c r="D5" s="87" t="s">
        <v>360</v>
      </c>
      <c r="E5" s="46"/>
    </row>
    <row r="6" spans="1:5" s="63" customFormat="1" ht="20.100000000000001" customHeight="1" x14ac:dyDescent="0.25">
      <c r="A6" s="56">
        <v>3</v>
      </c>
      <c r="B6" s="57" t="s">
        <v>116</v>
      </c>
      <c r="C6" s="56" t="s">
        <v>5</v>
      </c>
      <c r="D6" s="87" t="s">
        <v>361</v>
      </c>
      <c r="E6" s="46"/>
    </row>
    <row r="7" spans="1:5" s="63" customFormat="1" ht="30" customHeight="1" x14ac:dyDescent="0.25">
      <c r="A7" s="56">
        <v>4</v>
      </c>
      <c r="B7" s="115" t="s">
        <v>351</v>
      </c>
      <c r="C7" s="116"/>
      <c r="D7" s="117"/>
      <c r="E7" s="46"/>
    </row>
    <row r="8" spans="1:5" s="63" customFormat="1" ht="30" customHeight="1" x14ac:dyDescent="0.25">
      <c r="A8" s="56">
        <v>5</v>
      </c>
      <c r="B8" s="57" t="s">
        <v>117</v>
      </c>
      <c r="C8" s="56" t="s">
        <v>18</v>
      </c>
      <c r="D8" s="58">
        <f>[4]трансп!F57</f>
        <v>-410561.63999999943</v>
      </c>
      <c r="E8" s="46"/>
    </row>
    <row r="9" spans="1:5" s="63" customFormat="1" ht="20.100000000000001" customHeight="1" x14ac:dyDescent="0.25">
      <c r="A9" s="56">
        <v>6</v>
      </c>
      <c r="B9" s="59" t="s">
        <v>127</v>
      </c>
      <c r="C9" s="56" t="s">
        <v>18</v>
      </c>
      <c r="D9" s="58">
        <f>[4]трансп!F58</f>
        <v>30681.040000000001</v>
      </c>
      <c r="E9" s="46"/>
    </row>
    <row r="10" spans="1:5" s="63" customFormat="1" ht="20.100000000000001" customHeight="1" x14ac:dyDescent="0.25">
      <c r="A10" s="56">
        <v>7</v>
      </c>
      <c r="B10" s="59" t="s">
        <v>128</v>
      </c>
      <c r="C10" s="56" t="s">
        <v>18</v>
      </c>
      <c r="D10" s="58">
        <f>[4]трансп!F59</f>
        <v>1237464.1599999999</v>
      </c>
      <c r="E10" s="46"/>
    </row>
    <row r="11" spans="1:5" s="63" customFormat="1" ht="47.25" x14ac:dyDescent="0.25">
      <c r="A11" s="56">
        <v>8</v>
      </c>
      <c r="B11" s="62" t="s">
        <v>329</v>
      </c>
      <c r="C11" s="56" t="s">
        <v>18</v>
      </c>
      <c r="D11" s="58">
        <f>[4]трансп!F60</f>
        <v>4428481.5599999996</v>
      </c>
      <c r="E11" s="46"/>
    </row>
    <row r="12" spans="1:5" s="63" customFormat="1" ht="20.100000000000001" customHeight="1" x14ac:dyDescent="0.25">
      <c r="A12" s="56">
        <v>9</v>
      </c>
      <c r="B12" s="65" t="s">
        <v>340</v>
      </c>
      <c r="C12" s="56" t="s">
        <v>18</v>
      </c>
      <c r="D12" s="58">
        <f>[4]трансп!F61</f>
        <v>2875848.9839999997</v>
      </c>
      <c r="E12" s="46"/>
    </row>
    <row r="13" spans="1:5" s="63" customFormat="1" ht="20.100000000000001" customHeight="1" x14ac:dyDescent="0.25">
      <c r="A13" s="56">
        <v>10</v>
      </c>
      <c r="B13" s="59" t="s">
        <v>259</v>
      </c>
      <c r="C13" s="56" t="s">
        <v>18</v>
      </c>
      <c r="D13" s="58">
        <f>[4]трансп!F62</f>
        <v>901446.21600000001</v>
      </c>
      <c r="E13" s="46"/>
    </row>
    <row r="14" spans="1:5" s="63" customFormat="1" ht="20.25" customHeight="1" x14ac:dyDescent="0.25">
      <c r="A14" s="56">
        <v>11</v>
      </c>
      <c r="B14" s="59" t="s">
        <v>260</v>
      </c>
      <c r="C14" s="56" t="s">
        <v>18</v>
      </c>
      <c r="D14" s="58">
        <f>[4]трансп!F63</f>
        <v>651186.35999999987</v>
      </c>
      <c r="E14" s="46"/>
    </row>
    <row r="15" spans="1:5" s="63" customFormat="1" ht="20.25" customHeight="1" x14ac:dyDescent="0.25">
      <c r="A15" s="56">
        <v>12</v>
      </c>
      <c r="B15" s="57" t="s">
        <v>118</v>
      </c>
      <c r="C15" s="56" t="s">
        <v>18</v>
      </c>
      <c r="D15" s="58">
        <f>[4]трансп!F64</f>
        <v>4368089.28</v>
      </c>
      <c r="E15" s="46"/>
    </row>
    <row r="16" spans="1:5" s="63" customFormat="1" ht="20.25" customHeight="1" x14ac:dyDescent="0.25">
      <c r="A16" s="56">
        <v>13</v>
      </c>
      <c r="B16" s="59" t="s">
        <v>186</v>
      </c>
      <c r="C16" s="56" t="s">
        <v>18</v>
      </c>
      <c r="D16" s="58">
        <f>[4]трансп!F65</f>
        <v>4368089.28</v>
      </c>
      <c r="E16" s="46"/>
    </row>
    <row r="17" spans="1:5" s="63" customFormat="1" ht="20.25" customHeight="1" x14ac:dyDescent="0.25">
      <c r="A17" s="56">
        <v>14</v>
      </c>
      <c r="B17" s="59" t="s">
        <v>187</v>
      </c>
      <c r="C17" s="56" t="s">
        <v>18</v>
      </c>
      <c r="D17" s="58">
        <f>[4]трансп!F66</f>
        <v>0</v>
      </c>
      <c r="E17" s="46"/>
    </row>
    <row r="18" spans="1:5" s="63" customFormat="1" ht="20.25" customHeight="1" x14ac:dyDescent="0.25">
      <c r="A18" s="56">
        <v>15</v>
      </c>
      <c r="B18" s="59" t="s">
        <v>129</v>
      </c>
      <c r="C18" s="56" t="s">
        <v>18</v>
      </c>
      <c r="D18" s="58">
        <f>[4]трансп!F67</f>
        <v>0</v>
      </c>
      <c r="E18" s="46"/>
    </row>
    <row r="19" spans="1:5" s="63" customFormat="1" ht="31.5" x14ac:dyDescent="0.25">
      <c r="A19" s="56">
        <v>16</v>
      </c>
      <c r="B19" s="59" t="s">
        <v>130</v>
      </c>
      <c r="C19" s="56" t="s">
        <v>18</v>
      </c>
      <c r="D19" s="58">
        <f>[4]трансп!F68</f>
        <v>0</v>
      </c>
      <c r="E19" s="46"/>
    </row>
    <row r="20" spans="1:5" s="63" customFormat="1" ht="20.25" customHeight="1" x14ac:dyDescent="0.25">
      <c r="A20" s="56">
        <v>17</v>
      </c>
      <c r="B20" s="59" t="s">
        <v>131</v>
      </c>
      <c r="C20" s="56" t="s">
        <v>18</v>
      </c>
      <c r="D20" s="58">
        <f>[4]трансп!F69</f>
        <v>0</v>
      </c>
      <c r="E20" s="46"/>
    </row>
    <row r="21" spans="1:5" s="63" customFormat="1" ht="24" customHeight="1" x14ac:dyDescent="0.25">
      <c r="A21" s="56">
        <v>18</v>
      </c>
      <c r="B21" s="57" t="s">
        <v>119</v>
      </c>
      <c r="C21" s="56" t="s">
        <v>18</v>
      </c>
      <c r="D21" s="58">
        <f>[4]трансп!F70</f>
        <v>3957527.6400000006</v>
      </c>
      <c r="E21" s="46"/>
    </row>
    <row r="22" spans="1:5" s="63" customFormat="1" ht="31.5" x14ac:dyDescent="0.25">
      <c r="A22" s="56">
        <v>19</v>
      </c>
      <c r="B22" s="59" t="s">
        <v>120</v>
      </c>
      <c r="C22" s="56" t="s">
        <v>18</v>
      </c>
      <c r="D22" s="58">
        <f>[4]трансп!F71</f>
        <v>294189.16600000061</v>
      </c>
      <c r="E22" s="46"/>
    </row>
    <row r="23" spans="1:5" s="63" customFormat="1" ht="20.25" customHeight="1" x14ac:dyDescent="0.25">
      <c r="A23" s="56">
        <v>20</v>
      </c>
      <c r="B23" s="59" t="s">
        <v>125</v>
      </c>
      <c r="C23" s="56" t="s">
        <v>18</v>
      </c>
      <c r="D23" s="58">
        <f>[4]трансп!F72</f>
        <v>70.760000000000005</v>
      </c>
      <c r="E23" s="46"/>
    </row>
    <row r="24" spans="1:5" s="63" customFormat="1" ht="20.25" customHeight="1" x14ac:dyDescent="0.25">
      <c r="A24" s="56">
        <v>21</v>
      </c>
      <c r="B24" s="59" t="s">
        <v>126</v>
      </c>
      <c r="C24" s="56" t="s">
        <v>18</v>
      </c>
      <c r="D24" s="58">
        <f>[4]трансп!F73</f>
        <v>1267246.1599999999</v>
      </c>
      <c r="E24" s="46"/>
    </row>
    <row r="25" spans="1:5" s="63" customFormat="1" ht="36" customHeight="1" x14ac:dyDescent="0.25">
      <c r="A25" s="56">
        <v>22</v>
      </c>
      <c r="B25" s="115" t="s">
        <v>330</v>
      </c>
      <c r="C25" s="117"/>
      <c r="D25" s="58">
        <f>[4]трансп!F74</f>
        <v>3725452.7599888118</v>
      </c>
      <c r="E25" s="46"/>
    </row>
    <row r="26" spans="1:5" s="63" customFormat="1" ht="20.25" customHeight="1" x14ac:dyDescent="0.25">
      <c r="A26" s="56">
        <v>23</v>
      </c>
      <c r="B26" s="60" t="s">
        <v>238</v>
      </c>
      <c r="C26" s="56" t="s">
        <v>18</v>
      </c>
      <c r="D26" s="58">
        <f>[4]трансп!F75</f>
        <v>651186.35999999987</v>
      </c>
      <c r="E26" s="46"/>
    </row>
    <row r="27" spans="1:5" s="63" customFormat="1" ht="20.25" customHeight="1" x14ac:dyDescent="0.25">
      <c r="A27" s="56">
        <v>24</v>
      </c>
      <c r="B27" s="60" t="s">
        <v>241</v>
      </c>
      <c r="C27" s="56" t="s">
        <v>18</v>
      </c>
      <c r="D27" s="58">
        <f>[4]трансп!F76</f>
        <v>196695.40999999997</v>
      </c>
      <c r="E27" s="46"/>
    </row>
    <row r="28" spans="1:5" s="63" customFormat="1" ht="20.25" customHeight="1" x14ac:dyDescent="0.25">
      <c r="A28" s="56">
        <v>25</v>
      </c>
      <c r="B28" s="60" t="s">
        <v>244</v>
      </c>
      <c r="C28" s="56" t="s">
        <v>18</v>
      </c>
      <c r="D28" s="58">
        <f>[4]трансп!F77</f>
        <v>955073.32799999998</v>
      </c>
      <c r="E28" s="46"/>
    </row>
    <row r="29" spans="1:5" s="63" customFormat="1" ht="20.100000000000001" customHeight="1" x14ac:dyDescent="0.25">
      <c r="A29" s="56">
        <v>26</v>
      </c>
      <c r="B29" s="60" t="s">
        <v>258</v>
      </c>
      <c r="C29" s="56" t="s">
        <v>18</v>
      </c>
      <c r="D29" s="58">
        <f>[4]трансп!F78</f>
        <v>67672.308000000005</v>
      </c>
      <c r="E29" s="46"/>
    </row>
    <row r="30" spans="1:5" s="63" customFormat="1" ht="30" customHeight="1" x14ac:dyDescent="0.25">
      <c r="A30" s="56">
        <v>27</v>
      </c>
      <c r="B30" s="60" t="s">
        <v>245</v>
      </c>
      <c r="C30" s="56" t="s">
        <v>18</v>
      </c>
      <c r="D30" s="58">
        <f>[4]трансп!F79</f>
        <v>367090.35</v>
      </c>
      <c r="E30" s="46"/>
    </row>
    <row r="31" spans="1:5" s="63" customFormat="1" ht="20.100000000000001" customHeight="1" x14ac:dyDescent="0.25">
      <c r="A31" s="56">
        <v>28</v>
      </c>
      <c r="B31" s="60" t="s">
        <v>247</v>
      </c>
      <c r="C31" s="56" t="s">
        <v>18</v>
      </c>
      <c r="D31" s="58">
        <f>[4]трансп!F80</f>
        <v>147474.55799999999</v>
      </c>
      <c r="E31" s="46"/>
    </row>
    <row r="32" spans="1:5" s="63" customFormat="1" ht="78.75" x14ac:dyDescent="0.25">
      <c r="A32" s="56">
        <v>29</v>
      </c>
      <c r="B32" s="60" t="s">
        <v>248</v>
      </c>
      <c r="C32" s="56" t="s">
        <v>18</v>
      </c>
      <c r="D32" s="58">
        <f>[4]трансп!F81</f>
        <v>601389.75599999994</v>
      </c>
      <c r="E32" s="46"/>
    </row>
    <row r="33" spans="1:10" s="63" customFormat="1" ht="30" customHeight="1" x14ac:dyDescent="0.25">
      <c r="A33" s="56">
        <v>30</v>
      </c>
      <c r="B33" s="60" t="s">
        <v>249</v>
      </c>
      <c r="C33" s="56" t="s">
        <v>18</v>
      </c>
      <c r="D33" s="58">
        <f>[4]трансп!F82</f>
        <v>7661.0159999999996</v>
      </c>
      <c r="E33" s="46"/>
    </row>
    <row r="34" spans="1:10" s="63" customFormat="1" ht="30" customHeight="1" x14ac:dyDescent="0.25">
      <c r="A34" s="56">
        <v>31</v>
      </c>
      <c r="B34" s="60" t="s">
        <v>315</v>
      </c>
      <c r="C34" s="56" t="s">
        <v>18</v>
      </c>
      <c r="D34" s="58">
        <f>[4]трансп!F83</f>
        <v>0</v>
      </c>
      <c r="E34" s="46"/>
    </row>
    <row r="35" spans="1:10" s="63" customFormat="1" ht="20.100000000000001" customHeight="1" x14ac:dyDescent="0.25">
      <c r="A35" s="56">
        <v>32</v>
      </c>
      <c r="B35" s="60" t="s">
        <v>252</v>
      </c>
      <c r="C35" s="56" t="s">
        <v>18</v>
      </c>
      <c r="D35" s="58">
        <f>[4]трансп!F84</f>
        <v>19790.957999999999</v>
      </c>
      <c r="E35" s="46"/>
    </row>
    <row r="36" spans="1:10" s="63" customFormat="1" ht="32.25" customHeight="1" x14ac:dyDescent="0.25">
      <c r="A36" s="56">
        <v>33</v>
      </c>
      <c r="B36" s="60" t="s">
        <v>254</v>
      </c>
      <c r="C36" s="56" t="s">
        <v>18</v>
      </c>
      <c r="D36" s="58">
        <f>[4]трансп!F85</f>
        <v>5107.3440000000001</v>
      </c>
      <c r="E36" s="46"/>
    </row>
    <row r="37" spans="1:10" s="63" customFormat="1" ht="31.5" x14ac:dyDescent="0.25">
      <c r="A37" s="56">
        <v>34</v>
      </c>
      <c r="B37" s="60" t="s">
        <v>356</v>
      </c>
      <c r="C37" s="56" t="s">
        <v>18</v>
      </c>
      <c r="D37" s="58">
        <f>[4]трансп!F86</f>
        <v>195355.908</v>
      </c>
      <c r="E37" s="46"/>
    </row>
    <row r="38" spans="1:10" s="63" customFormat="1" x14ac:dyDescent="0.25">
      <c r="A38" s="56">
        <v>35</v>
      </c>
      <c r="B38" s="60" t="s">
        <v>324</v>
      </c>
      <c r="C38" s="56" t="s">
        <v>18</v>
      </c>
      <c r="D38" s="58">
        <f>[4]трансп!F87</f>
        <v>203655.34199999998</v>
      </c>
      <c r="E38" s="46"/>
    </row>
    <row r="39" spans="1:10" s="63" customFormat="1" ht="20.100000000000001" customHeight="1" x14ac:dyDescent="0.25">
      <c r="A39" s="56">
        <v>36</v>
      </c>
      <c r="B39" s="60" t="s">
        <v>331</v>
      </c>
      <c r="C39" s="56" t="s">
        <v>18</v>
      </c>
      <c r="D39" s="58">
        <f>[4]трансп!F88</f>
        <v>4930.6129741744689</v>
      </c>
      <c r="E39" s="46"/>
    </row>
    <row r="40" spans="1:10" s="63" customFormat="1" ht="20.100000000000001" customHeight="1" x14ac:dyDescent="0.25">
      <c r="A40" s="56">
        <v>37</v>
      </c>
      <c r="B40" s="60" t="s">
        <v>332</v>
      </c>
      <c r="C40" s="56" t="s">
        <v>18</v>
      </c>
      <c r="D40" s="58">
        <f>[4]трансп!F89</f>
        <v>29894.461508627748</v>
      </c>
      <c r="E40" s="46"/>
    </row>
    <row r="41" spans="1:10" s="63" customFormat="1" ht="20.100000000000001" customHeight="1" x14ac:dyDescent="0.25">
      <c r="A41" s="56">
        <v>38</v>
      </c>
      <c r="B41" s="60" t="s">
        <v>358</v>
      </c>
      <c r="C41" s="56" t="s">
        <v>18</v>
      </c>
      <c r="D41" s="58">
        <f>[4]трансп!F90</f>
        <v>8551.9468589772332</v>
      </c>
      <c r="E41" s="46"/>
    </row>
    <row r="42" spans="1:10" s="63" customFormat="1" ht="20.100000000000001" customHeight="1" x14ac:dyDescent="0.25">
      <c r="A42" s="56">
        <v>39</v>
      </c>
      <c r="B42" s="60" t="s">
        <v>333</v>
      </c>
      <c r="C42" s="56" t="s">
        <v>18</v>
      </c>
      <c r="D42" s="58">
        <f>[4]трансп!F91</f>
        <v>263923.10064703273</v>
      </c>
      <c r="E42" s="46"/>
    </row>
    <row r="43" spans="1:10" s="63" customFormat="1" ht="20.100000000000001" customHeight="1" x14ac:dyDescent="0.25">
      <c r="A43" s="56"/>
      <c r="B43" s="60"/>
      <c r="C43" s="56"/>
      <c r="D43" s="58"/>
      <c r="E43" s="46"/>
    </row>
    <row r="44" spans="1:10" x14ac:dyDescent="0.25">
      <c r="B44" s="122"/>
      <c r="C44" s="122"/>
      <c r="D44" s="122"/>
    </row>
    <row r="45" spans="1:10" x14ac:dyDescent="0.25">
      <c r="B45" s="15" t="s">
        <v>362</v>
      </c>
      <c r="E45" s="69"/>
      <c r="F45" s="83"/>
      <c r="G45" s="83"/>
      <c r="H45" s="123"/>
      <c r="I45" s="84"/>
      <c r="J45" s="46"/>
    </row>
  </sheetData>
  <mergeCells count="4">
    <mergeCell ref="B44:D44"/>
    <mergeCell ref="B25:C25"/>
    <mergeCell ref="A1:D1"/>
    <mergeCell ref="B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workbookViewId="0">
      <selection activeCell="B2" sqref="B2"/>
    </sheetView>
  </sheetViews>
  <sheetFormatPr defaultRowHeight="15.75" x14ac:dyDescent="0.25"/>
  <cols>
    <col min="1" max="1" width="5.85546875" style="1" customWidth="1"/>
    <col min="2" max="2" width="50.5703125" style="1" customWidth="1"/>
    <col min="3" max="3" width="9.140625" style="1"/>
    <col min="4" max="4" width="21.5703125" style="1" customWidth="1"/>
    <col min="5" max="16384" width="9.140625" style="1"/>
  </cols>
  <sheetData>
    <row r="1" spans="1:4" s="14" customFormat="1" ht="48" customHeight="1" x14ac:dyDescent="0.25">
      <c r="A1" s="106" t="s">
        <v>88</v>
      </c>
      <c r="B1" s="106"/>
      <c r="C1" s="106"/>
      <c r="D1" s="106"/>
    </row>
    <row r="2" spans="1:4" s="14" customFormat="1" ht="23.25" customHeight="1" x14ac:dyDescent="0.25">
      <c r="A2" s="17"/>
      <c r="B2" s="70" t="s">
        <v>345</v>
      </c>
      <c r="C2" s="17"/>
      <c r="D2" s="17"/>
    </row>
    <row r="4" spans="1:4" ht="35.1" customHeight="1" x14ac:dyDescent="0.25">
      <c r="A4" s="2" t="s">
        <v>0</v>
      </c>
      <c r="B4" s="2" t="s">
        <v>1</v>
      </c>
      <c r="C4" s="2" t="s">
        <v>2</v>
      </c>
      <c r="D4" s="2" t="s">
        <v>3</v>
      </c>
    </row>
    <row r="5" spans="1:4" s="6" customFormat="1" ht="20.100000000000001" customHeight="1" x14ac:dyDescent="0.25">
      <c r="A5" s="4" t="s">
        <v>8</v>
      </c>
      <c r="B5" s="11" t="s">
        <v>4</v>
      </c>
      <c r="C5" s="8" t="s">
        <v>5</v>
      </c>
      <c r="D5" s="8" t="s">
        <v>204</v>
      </c>
    </row>
    <row r="6" spans="1:4" s="6" customFormat="1" ht="20.100000000000001" customHeight="1" x14ac:dyDescent="0.25">
      <c r="A6" s="102" t="s">
        <v>46</v>
      </c>
      <c r="B6" s="102"/>
      <c r="C6" s="102"/>
      <c r="D6" s="102"/>
    </row>
    <row r="7" spans="1:4" s="6" customFormat="1" ht="20.100000000000001" customHeight="1" x14ac:dyDescent="0.25">
      <c r="A7" s="4" t="s">
        <v>9</v>
      </c>
      <c r="B7" s="3" t="s">
        <v>47</v>
      </c>
      <c r="C7" s="5" t="s">
        <v>5</v>
      </c>
      <c r="D7" s="5" t="s">
        <v>215</v>
      </c>
    </row>
    <row r="8" spans="1:4" s="6" customFormat="1" ht="20.100000000000001" customHeight="1" x14ac:dyDescent="0.25">
      <c r="A8" s="102" t="s">
        <v>173</v>
      </c>
      <c r="B8" s="102"/>
      <c r="C8" s="102"/>
      <c r="D8" s="102"/>
    </row>
    <row r="9" spans="1:4" s="6" customFormat="1" ht="19.5" customHeight="1" x14ac:dyDescent="0.25">
      <c r="A9" s="4" t="s">
        <v>10</v>
      </c>
      <c r="B9" s="3" t="s">
        <v>174</v>
      </c>
      <c r="C9" s="5" t="s">
        <v>5</v>
      </c>
      <c r="D9" s="5" t="s">
        <v>205</v>
      </c>
    </row>
    <row r="10" spans="1:4" s="6" customFormat="1" ht="20.100000000000001" customHeight="1" x14ac:dyDescent="0.25">
      <c r="A10" s="4" t="s">
        <v>11</v>
      </c>
      <c r="B10" s="3" t="s">
        <v>33</v>
      </c>
      <c r="C10" s="5" t="s">
        <v>5</v>
      </c>
      <c r="D10" s="8" t="s">
        <v>217</v>
      </c>
    </row>
    <row r="11" spans="1:4" s="6" customFormat="1" ht="20.100000000000001" customHeight="1" x14ac:dyDescent="0.25">
      <c r="A11" s="102" t="s">
        <v>89</v>
      </c>
      <c r="B11" s="102"/>
      <c r="C11" s="102"/>
      <c r="D11" s="102"/>
    </row>
    <row r="12" spans="1:4" s="6" customFormat="1" ht="33" customHeight="1" x14ac:dyDescent="0.25">
      <c r="A12" s="4" t="s">
        <v>136</v>
      </c>
      <c r="B12" s="3" t="s">
        <v>48</v>
      </c>
      <c r="C12" s="5" t="s">
        <v>5</v>
      </c>
      <c r="D12" s="5" t="s">
        <v>212</v>
      </c>
    </row>
    <row r="13" spans="1:4" s="6" customFormat="1" ht="20.100000000000001" customHeight="1" x14ac:dyDescent="0.25">
      <c r="A13" s="105" t="s">
        <v>49</v>
      </c>
      <c r="B13" s="105"/>
      <c r="C13" s="105"/>
      <c r="D13" s="105"/>
    </row>
    <row r="14" spans="1:4" s="6" customFormat="1" ht="20.100000000000001" customHeight="1" x14ac:dyDescent="0.25">
      <c r="A14" s="4" t="s">
        <v>137</v>
      </c>
      <c r="B14" s="3" t="s">
        <v>50</v>
      </c>
      <c r="C14" s="5" t="s">
        <v>5</v>
      </c>
      <c r="D14" s="5" t="s">
        <v>206</v>
      </c>
    </row>
    <row r="15" spans="1:4" s="6" customFormat="1" ht="20.100000000000001" customHeight="1" x14ac:dyDescent="0.25">
      <c r="A15" s="4" t="s">
        <v>138</v>
      </c>
      <c r="B15" s="3" t="s">
        <v>51</v>
      </c>
      <c r="C15" s="5" t="s">
        <v>5</v>
      </c>
      <c r="D15" s="8" t="s">
        <v>207</v>
      </c>
    </row>
    <row r="16" spans="1:4" s="6" customFormat="1" ht="20.100000000000001" customHeight="1" x14ac:dyDescent="0.25">
      <c r="A16" s="105" t="s">
        <v>52</v>
      </c>
      <c r="B16" s="105"/>
      <c r="C16" s="105"/>
      <c r="D16" s="105"/>
    </row>
    <row r="17" spans="1:4" s="6" customFormat="1" ht="20.100000000000001" customHeight="1" x14ac:dyDescent="0.25">
      <c r="A17" s="4" t="s">
        <v>143</v>
      </c>
      <c r="B17" s="3" t="s">
        <v>53</v>
      </c>
      <c r="C17" s="5" t="s">
        <v>7</v>
      </c>
      <c r="D17" s="5">
        <v>739.9</v>
      </c>
    </row>
    <row r="18" spans="1:4" s="6" customFormat="1" ht="20.100000000000001" customHeight="1" x14ac:dyDescent="0.25">
      <c r="A18" s="102" t="s">
        <v>54</v>
      </c>
      <c r="B18" s="102"/>
      <c r="C18" s="102"/>
      <c r="D18" s="102"/>
    </row>
    <row r="19" spans="1:4" s="6" customFormat="1" ht="31.5" customHeight="1" x14ac:dyDescent="0.25">
      <c r="A19" s="4" t="s">
        <v>144</v>
      </c>
      <c r="B19" s="3" t="s">
        <v>55</v>
      </c>
      <c r="C19" s="5" t="s">
        <v>5</v>
      </c>
      <c r="D19" s="8" t="s">
        <v>203</v>
      </c>
    </row>
    <row r="20" spans="1:4" s="6" customFormat="1" ht="31.5" customHeight="1" x14ac:dyDescent="0.25">
      <c r="A20" s="4" t="s">
        <v>145</v>
      </c>
      <c r="B20" s="3" t="s">
        <v>56</v>
      </c>
      <c r="C20" s="8" t="s">
        <v>6</v>
      </c>
      <c r="D20" s="5"/>
    </row>
    <row r="21" spans="1:4" s="6" customFormat="1" ht="20.100000000000001" customHeight="1" x14ac:dyDescent="0.25">
      <c r="A21" s="102" t="s">
        <v>90</v>
      </c>
      <c r="B21" s="102"/>
      <c r="C21" s="102"/>
      <c r="D21" s="102"/>
    </row>
    <row r="22" spans="1:4" s="6" customFormat="1" ht="20.100000000000001" customHeight="1" x14ac:dyDescent="0.25">
      <c r="A22" s="4" t="s">
        <v>146</v>
      </c>
      <c r="B22" s="7" t="s">
        <v>57</v>
      </c>
      <c r="C22" s="5" t="s">
        <v>5</v>
      </c>
      <c r="D22" s="5">
        <v>1</v>
      </c>
    </row>
    <row r="23" spans="1:4" s="6" customFormat="1" ht="20.100000000000001" customHeight="1" x14ac:dyDescent="0.25">
      <c r="A23" s="4" t="s">
        <v>147</v>
      </c>
      <c r="B23" s="3" t="s">
        <v>58</v>
      </c>
      <c r="C23" s="5" t="s">
        <v>5</v>
      </c>
      <c r="D23" s="8" t="s">
        <v>216</v>
      </c>
    </row>
    <row r="24" spans="1:4" s="6" customFormat="1" ht="20.100000000000001" customHeight="1" x14ac:dyDescent="0.25">
      <c r="A24" s="4" t="s">
        <v>148</v>
      </c>
      <c r="B24" s="7" t="s">
        <v>59</v>
      </c>
      <c r="C24" s="5" t="s">
        <v>5</v>
      </c>
      <c r="D24" s="5">
        <v>2005</v>
      </c>
    </row>
    <row r="25" spans="1:4" s="6" customFormat="1" ht="20.100000000000001" customHeight="1" x14ac:dyDescent="0.25">
      <c r="A25" s="4"/>
      <c r="B25" s="7" t="s">
        <v>57</v>
      </c>
      <c r="C25" s="5" t="s">
        <v>5</v>
      </c>
      <c r="D25" s="5">
        <v>1</v>
      </c>
    </row>
    <row r="26" spans="1:4" s="6" customFormat="1" ht="20.100000000000001" customHeight="1" x14ac:dyDescent="0.25">
      <c r="A26" s="4"/>
      <c r="B26" s="3" t="s">
        <v>58</v>
      </c>
      <c r="C26" s="5" t="s">
        <v>5</v>
      </c>
      <c r="D26" s="8" t="s">
        <v>218</v>
      </c>
    </row>
    <row r="27" spans="1:4" s="6" customFormat="1" ht="20.100000000000001" customHeight="1" x14ac:dyDescent="0.25">
      <c r="A27" s="4"/>
      <c r="B27" s="7" t="s">
        <v>59</v>
      </c>
      <c r="C27" s="5" t="s">
        <v>5</v>
      </c>
      <c r="D27" s="5">
        <v>2005</v>
      </c>
    </row>
    <row r="28" spans="1:4" s="6" customFormat="1" ht="20.100000000000001" customHeight="1" x14ac:dyDescent="0.25">
      <c r="A28" s="4"/>
      <c r="B28" s="7" t="s">
        <v>57</v>
      </c>
      <c r="C28" s="5"/>
      <c r="D28" s="5">
        <v>2</v>
      </c>
    </row>
    <row r="29" spans="1:4" s="6" customFormat="1" ht="20.100000000000001" customHeight="1" x14ac:dyDescent="0.25">
      <c r="A29" s="4"/>
      <c r="B29" s="3" t="s">
        <v>58</v>
      </c>
      <c r="C29" s="5"/>
      <c r="D29" s="8" t="s">
        <v>216</v>
      </c>
    </row>
    <row r="30" spans="1:4" s="6" customFormat="1" ht="20.100000000000001" customHeight="1" x14ac:dyDescent="0.25">
      <c r="A30" s="4"/>
      <c r="B30" s="7" t="s">
        <v>59</v>
      </c>
      <c r="C30" s="5"/>
      <c r="D30" s="5">
        <v>2005</v>
      </c>
    </row>
    <row r="31" spans="1:4" s="6" customFormat="1" ht="20.100000000000001" customHeight="1" x14ac:dyDescent="0.25">
      <c r="A31" s="4"/>
      <c r="B31" s="7" t="s">
        <v>57</v>
      </c>
      <c r="C31" s="5"/>
      <c r="D31" s="5">
        <v>2</v>
      </c>
    </row>
    <row r="32" spans="1:4" s="6" customFormat="1" ht="20.100000000000001" customHeight="1" x14ac:dyDescent="0.25">
      <c r="A32" s="4"/>
      <c r="B32" s="3" t="s">
        <v>58</v>
      </c>
      <c r="C32" s="5"/>
      <c r="D32" s="8" t="s">
        <v>218</v>
      </c>
    </row>
    <row r="33" spans="1:4" s="6" customFormat="1" ht="20.100000000000001" customHeight="1" x14ac:dyDescent="0.25">
      <c r="A33" s="4"/>
      <c r="B33" s="7" t="s">
        <v>59</v>
      </c>
      <c r="C33" s="5"/>
      <c r="D33" s="5">
        <v>2005</v>
      </c>
    </row>
    <row r="34" spans="1:4" s="6" customFormat="1" ht="20.100000000000001" customHeight="1" x14ac:dyDescent="0.25">
      <c r="A34" s="105" t="s">
        <v>60</v>
      </c>
      <c r="B34" s="105"/>
      <c r="C34" s="105"/>
      <c r="D34" s="105"/>
    </row>
    <row r="35" spans="1:4" s="6" customFormat="1" ht="34.5" customHeight="1" x14ac:dyDescent="0.25">
      <c r="A35" s="4" t="s">
        <v>149</v>
      </c>
      <c r="B35" s="7" t="s">
        <v>61</v>
      </c>
      <c r="C35" s="5" t="s">
        <v>5</v>
      </c>
      <c r="D35" s="10" t="s">
        <v>213</v>
      </c>
    </row>
    <row r="36" spans="1:4" s="6" customFormat="1" ht="20.100000000000001" customHeight="1" x14ac:dyDescent="0.25">
      <c r="A36" s="4" t="s">
        <v>150</v>
      </c>
      <c r="B36" s="7" t="s">
        <v>62</v>
      </c>
      <c r="C36" s="5" t="s">
        <v>5</v>
      </c>
      <c r="D36" s="5" t="s">
        <v>208</v>
      </c>
    </row>
    <row r="37" spans="1:4" s="6" customFormat="1" ht="20.100000000000001" customHeight="1" x14ac:dyDescent="0.25">
      <c r="A37" s="4" t="s">
        <v>151</v>
      </c>
      <c r="B37" s="3" t="s">
        <v>63</v>
      </c>
      <c r="C37" s="5" t="s">
        <v>5</v>
      </c>
      <c r="D37" s="8" t="s">
        <v>210</v>
      </c>
    </row>
    <row r="38" spans="1:4" s="6" customFormat="1" ht="20.100000000000001" customHeight="1" x14ac:dyDescent="0.25">
      <c r="A38" s="4" t="s">
        <v>152</v>
      </c>
      <c r="B38" s="3" t="s">
        <v>64</v>
      </c>
      <c r="C38" s="5" t="s">
        <v>5</v>
      </c>
      <c r="D38" s="8" t="s">
        <v>209</v>
      </c>
    </row>
    <row r="39" spans="1:4" s="6" customFormat="1" ht="20.100000000000001" customHeight="1" x14ac:dyDescent="0.25">
      <c r="A39" s="4" t="s">
        <v>153</v>
      </c>
      <c r="B39" s="3" t="s">
        <v>65</v>
      </c>
      <c r="C39" s="5" t="s">
        <v>5</v>
      </c>
      <c r="D39" s="18">
        <v>42644</v>
      </c>
    </row>
    <row r="40" spans="1:4" s="6" customFormat="1" ht="20.100000000000001" customHeight="1" x14ac:dyDescent="0.25">
      <c r="A40" s="4" t="s">
        <v>154</v>
      </c>
      <c r="B40" s="3" t="s">
        <v>66</v>
      </c>
      <c r="C40" s="5" t="s">
        <v>5</v>
      </c>
      <c r="D40" s="18">
        <v>44835</v>
      </c>
    </row>
    <row r="41" spans="1:4" s="6" customFormat="1" ht="35.25" customHeight="1" x14ac:dyDescent="0.25">
      <c r="A41" s="4"/>
      <c r="B41" s="7" t="s">
        <v>61</v>
      </c>
      <c r="C41" s="5" t="s">
        <v>5</v>
      </c>
      <c r="D41" s="10" t="s">
        <v>222</v>
      </c>
    </row>
    <row r="42" spans="1:4" s="6" customFormat="1" ht="18.75" customHeight="1" x14ac:dyDescent="0.25">
      <c r="A42" s="4"/>
      <c r="B42" s="7" t="s">
        <v>62</v>
      </c>
      <c r="C42" s="5" t="s">
        <v>5</v>
      </c>
      <c r="D42" s="8" t="s">
        <v>271</v>
      </c>
    </row>
    <row r="43" spans="1:4" s="6" customFormat="1" ht="20.100000000000001" customHeight="1" x14ac:dyDescent="0.25">
      <c r="A43" s="4"/>
      <c r="B43" s="3" t="s">
        <v>63</v>
      </c>
      <c r="C43" s="5" t="s">
        <v>5</v>
      </c>
      <c r="D43" s="8" t="s">
        <v>272</v>
      </c>
    </row>
    <row r="44" spans="1:4" s="6" customFormat="1" ht="20.100000000000001" customHeight="1" x14ac:dyDescent="0.25">
      <c r="A44" s="4"/>
      <c r="B44" s="3" t="s">
        <v>64</v>
      </c>
      <c r="C44" s="5" t="s">
        <v>5</v>
      </c>
      <c r="D44" s="8" t="s">
        <v>276</v>
      </c>
    </row>
    <row r="45" spans="1:4" s="6" customFormat="1" ht="20.100000000000001" customHeight="1" x14ac:dyDescent="0.25">
      <c r="A45" s="4"/>
      <c r="B45" s="3" t="s">
        <v>65</v>
      </c>
      <c r="C45" s="5" t="s">
        <v>5</v>
      </c>
      <c r="D45" s="27" t="s">
        <v>273</v>
      </c>
    </row>
    <row r="46" spans="1:4" s="6" customFormat="1" ht="20.100000000000001" customHeight="1" x14ac:dyDescent="0.25">
      <c r="A46" s="4"/>
      <c r="B46" s="3" t="s">
        <v>66</v>
      </c>
      <c r="C46" s="5" t="s">
        <v>5</v>
      </c>
      <c r="D46" s="27" t="s">
        <v>274</v>
      </c>
    </row>
    <row r="47" spans="1:4" s="6" customFormat="1" ht="20.100000000000001" customHeight="1" x14ac:dyDescent="0.25">
      <c r="A47" s="4"/>
      <c r="B47" s="7" t="s">
        <v>61</v>
      </c>
      <c r="C47" s="5"/>
      <c r="D47" s="20" t="s">
        <v>223</v>
      </c>
    </row>
    <row r="48" spans="1:4" s="6" customFormat="1" ht="18" customHeight="1" x14ac:dyDescent="0.25">
      <c r="A48" s="4"/>
      <c r="B48" s="7" t="s">
        <v>62</v>
      </c>
      <c r="C48" s="5"/>
      <c r="D48" s="8" t="s">
        <v>208</v>
      </c>
    </row>
    <row r="49" spans="1:4" s="6" customFormat="1" ht="20.100000000000001" customHeight="1" x14ac:dyDescent="0.25">
      <c r="A49" s="4"/>
      <c r="B49" s="3" t="s">
        <v>63</v>
      </c>
      <c r="C49" s="5"/>
      <c r="D49" s="8" t="s">
        <v>275</v>
      </c>
    </row>
    <row r="50" spans="1:4" s="6" customFormat="1" ht="20.100000000000001" customHeight="1" x14ac:dyDescent="0.25">
      <c r="A50" s="4"/>
      <c r="B50" s="3" t="s">
        <v>64</v>
      </c>
      <c r="C50" s="5"/>
      <c r="D50" s="8" t="s">
        <v>277</v>
      </c>
    </row>
    <row r="51" spans="1:4" s="6" customFormat="1" ht="20.100000000000001" customHeight="1" x14ac:dyDescent="0.25">
      <c r="A51" s="4"/>
      <c r="B51" s="3" t="s">
        <v>65</v>
      </c>
      <c r="C51" s="5"/>
      <c r="D51" s="27" t="s">
        <v>273</v>
      </c>
    </row>
    <row r="52" spans="1:4" s="6" customFormat="1" ht="20.100000000000001" customHeight="1" x14ac:dyDescent="0.25">
      <c r="A52" s="4"/>
      <c r="B52" s="3" t="s">
        <v>66</v>
      </c>
      <c r="C52" s="5"/>
      <c r="D52" s="27" t="s">
        <v>278</v>
      </c>
    </row>
    <row r="53" spans="1:4" s="6" customFormat="1" ht="20.100000000000001" customHeight="1" x14ac:dyDescent="0.25">
      <c r="A53" s="4"/>
      <c r="B53" s="7" t="s">
        <v>61</v>
      </c>
      <c r="C53" s="5"/>
      <c r="D53" s="20" t="s">
        <v>224</v>
      </c>
    </row>
    <row r="54" spans="1:4" s="6" customFormat="1" ht="20.100000000000001" customHeight="1" x14ac:dyDescent="0.25">
      <c r="A54" s="4"/>
      <c r="B54" s="7" t="s">
        <v>62</v>
      </c>
      <c r="C54" s="5"/>
      <c r="D54" s="18" t="s">
        <v>208</v>
      </c>
    </row>
    <row r="55" spans="1:4" s="6" customFormat="1" ht="20.100000000000001" customHeight="1" x14ac:dyDescent="0.25">
      <c r="A55" s="4"/>
      <c r="B55" s="3" t="s">
        <v>63</v>
      </c>
      <c r="C55" s="5"/>
      <c r="D55" s="8" t="s">
        <v>230</v>
      </c>
    </row>
    <row r="56" spans="1:4" s="6" customFormat="1" ht="20.100000000000001" customHeight="1" x14ac:dyDescent="0.25">
      <c r="A56" s="4"/>
      <c r="B56" s="3" t="s">
        <v>64</v>
      </c>
      <c r="C56" s="5"/>
      <c r="D56" s="18" t="s">
        <v>225</v>
      </c>
    </row>
    <row r="57" spans="1:4" s="6" customFormat="1" ht="20.100000000000001" customHeight="1" x14ac:dyDescent="0.25">
      <c r="A57" s="4"/>
      <c r="B57" s="3" t="s">
        <v>65</v>
      </c>
      <c r="C57" s="5"/>
      <c r="D57" s="27" t="s">
        <v>273</v>
      </c>
    </row>
    <row r="58" spans="1:4" s="6" customFormat="1" ht="20.100000000000001" customHeight="1" x14ac:dyDescent="0.25">
      <c r="A58" s="4"/>
      <c r="B58" s="3" t="s">
        <v>66</v>
      </c>
      <c r="C58" s="5"/>
      <c r="D58" s="27" t="s">
        <v>279</v>
      </c>
    </row>
    <row r="59" spans="1:4" s="6" customFormat="1" ht="20.100000000000001" customHeight="1" x14ac:dyDescent="0.25">
      <c r="A59" s="4"/>
      <c r="B59" s="7" t="s">
        <v>61</v>
      </c>
      <c r="C59" s="5"/>
      <c r="D59" s="20" t="s">
        <v>226</v>
      </c>
    </row>
    <row r="60" spans="1:4" s="6" customFormat="1" ht="20.100000000000001" customHeight="1" x14ac:dyDescent="0.25">
      <c r="A60" s="4"/>
      <c r="B60" s="7" t="s">
        <v>62</v>
      </c>
      <c r="C60" s="5"/>
      <c r="D60" s="18" t="s">
        <v>203</v>
      </c>
    </row>
    <row r="61" spans="1:4" s="6" customFormat="1" ht="20.100000000000001" customHeight="1" x14ac:dyDescent="0.25">
      <c r="A61" s="4"/>
      <c r="B61" s="3" t="s">
        <v>63</v>
      </c>
      <c r="C61" s="5"/>
      <c r="D61" s="18"/>
    </row>
    <row r="62" spans="1:4" s="6" customFormat="1" ht="20.100000000000001" customHeight="1" x14ac:dyDescent="0.25">
      <c r="A62" s="4"/>
      <c r="B62" s="3" t="s">
        <v>64</v>
      </c>
      <c r="C62" s="5"/>
      <c r="D62" s="18"/>
    </row>
    <row r="63" spans="1:4" s="6" customFormat="1" ht="20.100000000000001" customHeight="1" x14ac:dyDescent="0.25">
      <c r="A63" s="4"/>
      <c r="B63" s="3" t="s">
        <v>65</v>
      </c>
      <c r="C63" s="5"/>
      <c r="D63" s="18"/>
    </row>
    <row r="64" spans="1:4" s="6" customFormat="1" ht="20.100000000000001" customHeight="1" x14ac:dyDescent="0.25">
      <c r="A64" s="4"/>
      <c r="B64" s="3" t="s">
        <v>66</v>
      </c>
      <c r="C64" s="5"/>
      <c r="D64" s="18"/>
    </row>
    <row r="65" spans="1:4" s="6" customFormat="1" ht="20.100000000000001" customHeight="1" x14ac:dyDescent="0.25">
      <c r="A65" s="105" t="s">
        <v>67</v>
      </c>
      <c r="B65" s="105"/>
      <c r="C65" s="105"/>
      <c r="D65" s="105"/>
    </row>
    <row r="66" spans="1:4" s="6" customFormat="1" ht="20.100000000000001" customHeight="1" x14ac:dyDescent="0.25">
      <c r="A66" s="4" t="s">
        <v>155</v>
      </c>
      <c r="B66" s="7" t="s">
        <v>68</v>
      </c>
      <c r="C66" s="5" t="s">
        <v>5</v>
      </c>
      <c r="D66" s="5" t="s">
        <v>227</v>
      </c>
    </row>
    <row r="67" spans="1:4" s="6" customFormat="1" ht="20.100000000000001" customHeight="1" x14ac:dyDescent="0.25">
      <c r="A67" s="4" t="s">
        <v>159</v>
      </c>
      <c r="B67" s="7" t="s">
        <v>69</v>
      </c>
      <c r="C67" s="8" t="s">
        <v>6</v>
      </c>
      <c r="D67" s="5">
        <v>1</v>
      </c>
    </row>
    <row r="68" spans="1:4" s="6" customFormat="1" ht="20.100000000000001" customHeight="1" x14ac:dyDescent="0.25">
      <c r="A68" s="105" t="s">
        <v>70</v>
      </c>
      <c r="B68" s="105"/>
      <c r="C68" s="105"/>
      <c r="D68" s="105"/>
    </row>
    <row r="69" spans="1:4" s="6" customFormat="1" ht="20.100000000000001" customHeight="1" x14ac:dyDescent="0.25">
      <c r="A69" s="4" t="s">
        <v>160</v>
      </c>
      <c r="B69" s="3" t="s">
        <v>71</v>
      </c>
      <c r="C69" s="5" t="s">
        <v>5</v>
      </c>
      <c r="D69" s="5" t="s">
        <v>227</v>
      </c>
    </row>
    <row r="70" spans="1:4" s="6" customFormat="1" ht="20.100000000000001" customHeight="1" x14ac:dyDescent="0.25">
      <c r="A70" s="105" t="s">
        <v>72</v>
      </c>
      <c r="B70" s="105"/>
      <c r="C70" s="105"/>
      <c r="D70" s="105"/>
    </row>
    <row r="71" spans="1:4" s="6" customFormat="1" ht="31.5" customHeight="1" x14ac:dyDescent="0.25">
      <c r="A71" s="4" t="s">
        <v>161</v>
      </c>
      <c r="B71" s="7" t="s">
        <v>73</v>
      </c>
      <c r="C71" s="5" t="s">
        <v>5</v>
      </c>
      <c r="D71" s="5" t="s">
        <v>228</v>
      </c>
    </row>
    <row r="72" spans="1:4" s="6" customFormat="1" ht="20.100000000000001" customHeight="1" x14ac:dyDescent="0.25">
      <c r="A72" s="105" t="s">
        <v>74</v>
      </c>
      <c r="B72" s="105"/>
      <c r="C72" s="105"/>
      <c r="D72" s="105"/>
    </row>
    <row r="73" spans="1:4" s="6" customFormat="1" ht="20.100000000000001" customHeight="1" x14ac:dyDescent="0.25">
      <c r="A73" s="4" t="s">
        <v>162</v>
      </c>
      <c r="B73" s="7" t="s">
        <v>75</v>
      </c>
      <c r="C73" s="5" t="s">
        <v>5</v>
      </c>
      <c r="D73" s="5" t="s">
        <v>227</v>
      </c>
    </row>
    <row r="74" spans="1:4" s="6" customFormat="1" ht="20.100000000000001" customHeight="1" x14ac:dyDescent="0.25">
      <c r="A74" s="102" t="s">
        <v>76</v>
      </c>
      <c r="B74" s="102"/>
      <c r="C74" s="102"/>
      <c r="D74" s="102"/>
    </row>
    <row r="75" spans="1:4" s="6" customFormat="1" ht="20.100000000000001" customHeight="1" x14ac:dyDescent="0.25">
      <c r="A75" s="4" t="s">
        <v>166</v>
      </c>
      <c r="B75" s="7" t="s">
        <v>77</v>
      </c>
      <c r="C75" s="5" t="s">
        <v>5</v>
      </c>
      <c r="D75" s="5" t="s">
        <v>227</v>
      </c>
    </row>
    <row r="76" spans="1:4" s="6" customFormat="1" ht="20.100000000000001" customHeight="1" x14ac:dyDescent="0.25">
      <c r="A76" s="4" t="s">
        <v>167</v>
      </c>
      <c r="B76" s="7" t="s">
        <v>78</v>
      </c>
      <c r="C76" s="5" t="s">
        <v>34</v>
      </c>
      <c r="D76" s="5"/>
    </row>
    <row r="77" spans="1:4" s="6" customFormat="1" ht="20.100000000000001" customHeight="1" x14ac:dyDescent="0.25">
      <c r="A77" s="105" t="s">
        <v>79</v>
      </c>
      <c r="B77" s="105"/>
      <c r="C77" s="105"/>
      <c r="D77" s="105"/>
    </row>
    <row r="78" spans="1:4" s="6" customFormat="1" ht="20.100000000000001" customHeight="1" x14ac:dyDescent="0.25">
      <c r="A78" s="4" t="s">
        <v>168</v>
      </c>
      <c r="B78" s="7" t="s">
        <v>80</v>
      </c>
      <c r="C78" s="5" t="s">
        <v>5</v>
      </c>
      <c r="D78" s="5" t="s">
        <v>203</v>
      </c>
    </row>
    <row r="79" spans="1:4" s="6" customFormat="1" ht="20.100000000000001" customHeight="1" x14ac:dyDescent="0.25">
      <c r="A79" s="105" t="s">
        <v>81</v>
      </c>
      <c r="B79" s="105"/>
      <c r="C79" s="105"/>
      <c r="D79" s="105"/>
    </row>
    <row r="80" spans="1:4" s="6" customFormat="1" ht="20.100000000000001" customHeight="1" x14ac:dyDescent="0.25">
      <c r="A80" s="4" t="s">
        <v>169</v>
      </c>
      <c r="B80" s="3" t="s">
        <v>82</v>
      </c>
      <c r="C80" s="5" t="s">
        <v>5</v>
      </c>
      <c r="D80" s="7" t="s">
        <v>211</v>
      </c>
    </row>
    <row r="81" spans="1:4" s="6" customFormat="1" ht="20.100000000000001" customHeight="1" x14ac:dyDescent="0.25">
      <c r="A81" s="105" t="s">
        <v>83</v>
      </c>
      <c r="B81" s="105"/>
      <c r="C81" s="105"/>
      <c r="D81" s="105"/>
    </row>
    <row r="82" spans="1:4" s="6" customFormat="1" ht="20.100000000000001" customHeight="1" x14ac:dyDescent="0.25">
      <c r="A82" s="4" t="s">
        <v>170</v>
      </c>
      <c r="B82" s="3" t="s">
        <v>84</v>
      </c>
      <c r="C82" s="5" t="s">
        <v>5</v>
      </c>
      <c r="D82" s="7"/>
    </row>
    <row r="83" spans="1:4" s="6" customFormat="1" ht="20.100000000000001" customHeight="1" x14ac:dyDescent="0.25">
      <c r="A83" s="105" t="s">
        <v>85</v>
      </c>
      <c r="B83" s="105"/>
      <c r="C83" s="105"/>
      <c r="D83" s="105"/>
    </row>
    <row r="84" spans="1:4" s="6" customFormat="1" ht="31.5" customHeight="1" x14ac:dyDescent="0.25">
      <c r="A84" s="4" t="s">
        <v>171</v>
      </c>
      <c r="B84" s="3" t="s">
        <v>86</v>
      </c>
      <c r="C84" s="5" t="s">
        <v>5</v>
      </c>
      <c r="D84" s="8" t="s">
        <v>214</v>
      </c>
    </row>
    <row r="85" spans="1:4" s="6" customFormat="1" ht="20.100000000000001" customHeight="1" x14ac:dyDescent="0.25">
      <c r="A85" s="102" t="s">
        <v>91</v>
      </c>
      <c r="B85" s="102"/>
      <c r="C85" s="102"/>
      <c r="D85" s="102"/>
    </row>
    <row r="86" spans="1:4" s="6" customFormat="1" ht="20.100000000000001" customHeight="1" x14ac:dyDescent="0.25">
      <c r="A86" s="4" t="s">
        <v>172</v>
      </c>
      <c r="B86" s="3" t="s">
        <v>87</v>
      </c>
      <c r="C86" s="5" t="s">
        <v>5</v>
      </c>
      <c r="D86" s="8"/>
    </row>
    <row r="87" spans="1:4" s="6" customFormat="1" ht="39.950000000000003" customHeight="1" x14ac:dyDescent="0.25"/>
  </sheetData>
  <mergeCells count="19">
    <mergeCell ref="A1:D1"/>
    <mergeCell ref="A6:D6"/>
    <mergeCell ref="A11:D11"/>
    <mergeCell ref="A13:D13"/>
    <mergeCell ref="A81:D81"/>
    <mergeCell ref="A18:D18"/>
    <mergeCell ref="A8:D8"/>
    <mergeCell ref="A16:D16"/>
    <mergeCell ref="A85:D85"/>
    <mergeCell ref="A21:D21"/>
    <mergeCell ref="A34:D34"/>
    <mergeCell ref="A65:D65"/>
    <mergeCell ref="A68:D68"/>
    <mergeCell ref="A70:D70"/>
    <mergeCell ref="A72:D72"/>
    <mergeCell ref="A74:D74"/>
    <mergeCell ref="A77:D77"/>
    <mergeCell ref="A79:D79"/>
    <mergeCell ref="A83:D83"/>
  </mergeCells>
  <phoneticPr fontId="0" type="noConversion"/>
  <pageMargins left="0.70866141732283472" right="0.70866141732283472" top="0.31496062992125984" bottom="0.3149606299212598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topLeftCell="A16" workbookViewId="0">
      <selection activeCell="D4" sqref="D4:E4"/>
    </sheetView>
  </sheetViews>
  <sheetFormatPr defaultRowHeight="15.75" x14ac:dyDescent="0.25"/>
  <cols>
    <col min="1" max="1" width="7.28515625" style="76" bestFit="1" customWidth="1"/>
    <col min="2" max="2" width="48.140625" style="77" customWidth="1"/>
    <col min="3" max="3" width="9" style="77" bestFit="1" customWidth="1"/>
    <col min="4" max="4" width="21.140625" style="74" customWidth="1"/>
    <col min="5" max="5" width="20.5703125" style="74" customWidth="1"/>
    <col min="6" max="6" width="11.7109375" style="74" customWidth="1"/>
    <col min="7" max="7" width="36.5703125" style="55" customWidth="1"/>
    <col min="8" max="16" width="9.140625" style="76"/>
    <col min="17" max="256" width="9.140625" style="1"/>
    <col min="257" max="257" width="7.28515625" style="1" bestFit="1" customWidth="1"/>
    <col min="258" max="258" width="48.140625" style="1" customWidth="1"/>
    <col min="259" max="259" width="9" style="1" bestFit="1" customWidth="1"/>
    <col min="260" max="260" width="21.140625" style="1" customWidth="1"/>
    <col min="261" max="261" width="20.5703125" style="1" customWidth="1"/>
    <col min="262" max="262" width="11.7109375" style="1" customWidth="1"/>
    <col min="263" max="263" width="36.5703125" style="1" customWidth="1"/>
    <col min="264" max="512" width="9.140625" style="1"/>
    <col min="513" max="513" width="7.28515625" style="1" bestFit="1" customWidth="1"/>
    <col min="514" max="514" width="48.140625" style="1" customWidth="1"/>
    <col min="515" max="515" width="9" style="1" bestFit="1" customWidth="1"/>
    <col min="516" max="516" width="21.140625" style="1" customWidth="1"/>
    <col min="517" max="517" width="20.5703125" style="1" customWidth="1"/>
    <col min="518" max="518" width="11.7109375" style="1" customWidth="1"/>
    <col min="519" max="519" width="36.5703125" style="1" customWidth="1"/>
    <col min="520" max="768" width="9.140625" style="1"/>
    <col min="769" max="769" width="7.28515625" style="1" bestFit="1" customWidth="1"/>
    <col min="770" max="770" width="48.140625" style="1" customWidth="1"/>
    <col min="771" max="771" width="9" style="1" bestFit="1" customWidth="1"/>
    <col min="772" max="772" width="21.140625" style="1" customWidth="1"/>
    <col min="773" max="773" width="20.5703125" style="1" customWidth="1"/>
    <col min="774" max="774" width="11.7109375" style="1" customWidth="1"/>
    <col min="775" max="775" width="36.5703125" style="1" customWidth="1"/>
    <col min="776" max="1024" width="9.140625" style="1"/>
    <col min="1025" max="1025" width="7.28515625" style="1" bestFit="1" customWidth="1"/>
    <col min="1026" max="1026" width="48.140625" style="1" customWidth="1"/>
    <col min="1027" max="1027" width="9" style="1" bestFit="1" customWidth="1"/>
    <col min="1028" max="1028" width="21.140625" style="1" customWidth="1"/>
    <col min="1029" max="1029" width="20.5703125" style="1" customWidth="1"/>
    <col min="1030" max="1030" width="11.7109375" style="1" customWidth="1"/>
    <col min="1031" max="1031" width="36.5703125" style="1" customWidth="1"/>
    <col min="1032" max="1280" width="9.140625" style="1"/>
    <col min="1281" max="1281" width="7.28515625" style="1" bestFit="1" customWidth="1"/>
    <col min="1282" max="1282" width="48.140625" style="1" customWidth="1"/>
    <col min="1283" max="1283" width="9" style="1" bestFit="1" customWidth="1"/>
    <col min="1284" max="1284" width="21.140625" style="1" customWidth="1"/>
    <col min="1285" max="1285" width="20.5703125" style="1" customWidth="1"/>
    <col min="1286" max="1286" width="11.7109375" style="1" customWidth="1"/>
    <col min="1287" max="1287" width="36.5703125" style="1" customWidth="1"/>
    <col min="1288" max="1536" width="9.140625" style="1"/>
    <col min="1537" max="1537" width="7.28515625" style="1" bestFit="1" customWidth="1"/>
    <col min="1538" max="1538" width="48.140625" style="1" customWidth="1"/>
    <col min="1539" max="1539" width="9" style="1" bestFit="1" customWidth="1"/>
    <col min="1540" max="1540" width="21.140625" style="1" customWidth="1"/>
    <col min="1541" max="1541" width="20.5703125" style="1" customWidth="1"/>
    <col min="1542" max="1542" width="11.7109375" style="1" customWidth="1"/>
    <col min="1543" max="1543" width="36.5703125" style="1" customWidth="1"/>
    <col min="1544" max="1792" width="9.140625" style="1"/>
    <col min="1793" max="1793" width="7.28515625" style="1" bestFit="1" customWidth="1"/>
    <col min="1794" max="1794" width="48.140625" style="1" customWidth="1"/>
    <col min="1795" max="1795" width="9" style="1" bestFit="1" customWidth="1"/>
    <col min="1796" max="1796" width="21.140625" style="1" customWidth="1"/>
    <col min="1797" max="1797" width="20.5703125" style="1" customWidth="1"/>
    <col min="1798" max="1798" width="11.7109375" style="1" customWidth="1"/>
    <col min="1799" max="1799" width="36.5703125" style="1" customWidth="1"/>
    <col min="1800" max="2048" width="9.140625" style="1"/>
    <col min="2049" max="2049" width="7.28515625" style="1" bestFit="1" customWidth="1"/>
    <col min="2050" max="2050" width="48.140625" style="1" customWidth="1"/>
    <col min="2051" max="2051" width="9" style="1" bestFit="1" customWidth="1"/>
    <col min="2052" max="2052" width="21.140625" style="1" customWidth="1"/>
    <col min="2053" max="2053" width="20.5703125" style="1" customWidth="1"/>
    <col min="2054" max="2054" width="11.7109375" style="1" customWidth="1"/>
    <col min="2055" max="2055" width="36.5703125" style="1" customWidth="1"/>
    <col min="2056" max="2304" width="9.140625" style="1"/>
    <col min="2305" max="2305" width="7.28515625" style="1" bestFit="1" customWidth="1"/>
    <col min="2306" max="2306" width="48.140625" style="1" customWidth="1"/>
    <col min="2307" max="2307" width="9" style="1" bestFit="1" customWidth="1"/>
    <col min="2308" max="2308" width="21.140625" style="1" customWidth="1"/>
    <col min="2309" max="2309" width="20.5703125" style="1" customWidth="1"/>
    <col min="2310" max="2310" width="11.7109375" style="1" customWidth="1"/>
    <col min="2311" max="2311" width="36.5703125" style="1" customWidth="1"/>
    <col min="2312" max="2560" width="9.140625" style="1"/>
    <col min="2561" max="2561" width="7.28515625" style="1" bestFit="1" customWidth="1"/>
    <col min="2562" max="2562" width="48.140625" style="1" customWidth="1"/>
    <col min="2563" max="2563" width="9" style="1" bestFit="1" customWidth="1"/>
    <col min="2564" max="2564" width="21.140625" style="1" customWidth="1"/>
    <col min="2565" max="2565" width="20.5703125" style="1" customWidth="1"/>
    <col min="2566" max="2566" width="11.7109375" style="1" customWidth="1"/>
    <col min="2567" max="2567" width="36.5703125" style="1" customWidth="1"/>
    <col min="2568" max="2816" width="9.140625" style="1"/>
    <col min="2817" max="2817" width="7.28515625" style="1" bestFit="1" customWidth="1"/>
    <col min="2818" max="2818" width="48.140625" style="1" customWidth="1"/>
    <col min="2819" max="2819" width="9" style="1" bestFit="1" customWidth="1"/>
    <col min="2820" max="2820" width="21.140625" style="1" customWidth="1"/>
    <col min="2821" max="2821" width="20.5703125" style="1" customWidth="1"/>
    <col min="2822" max="2822" width="11.7109375" style="1" customWidth="1"/>
    <col min="2823" max="2823" width="36.5703125" style="1" customWidth="1"/>
    <col min="2824" max="3072" width="9.140625" style="1"/>
    <col min="3073" max="3073" width="7.28515625" style="1" bestFit="1" customWidth="1"/>
    <col min="3074" max="3074" width="48.140625" style="1" customWidth="1"/>
    <col min="3075" max="3075" width="9" style="1" bestFit="1" customWidth="1"/>
    <col min="3076" max="3076" width="21.140625" style="1" customWidth="1"/>
    <col min="3077" max="3077" width="20.5703125" style="1" customWidth="1"/>
    <col min="3078" max="3078" width="11.7109375" style="1" customWidth="1"/>
    <col min="3079" max="3079" width="36.5703125" style="1" customWidth="1"/>
    <col min="3080" max="3328" width="9.140625" style="1"/>
    <col min="3329" max="3329" width="7.28515625" style="1" bestFit="1" customWidth="1"/>
    <col min="3330" max="3330" width="48.140625" style="1" customWidth="1"/>
    <col min="3331" max="3331" width="9" style="1" bestFit="1" customWidth="1"/>
    <col min="3332" max="3332" width="21.140625" style="1" customWidth="1"/>
    <col min="3333" max="3333" width="20.5703125" style="1" customWidth="1"/>
    <col min="3334" max="3334" width="11.7109375" style="1" customWidth="1"/>
    <col min="3335" max="3335" width="36.5703125" style="1" customWidth="1"/>
    <col min="3336" max="3584" width="9.140625" style="1"/>
    <col min="3585" max="3585" width="7.28515625" style="1" bestFit="1" customWidth="1"/>
    <col min="3586" max="3586" width="48.140625" style="1" customWidth="1"/>
    <col min="3587" max="3587" width="9" style="1" bestFit="1" customWidth="1"/>
    <col min="3588" max="3588" width="21.140625" style="1" customWidth="1"/>
    <col min="3589" max="3589" width="20.5703125" style="1" customWidth="1"/>
    <col min="3590" max="3590" width="11.7109375" style="1" customWidth="1"/>
    <col min="3591" max="3591" width="36.5703125" style="1" customWidth="1"/>
    <col min="3592" max="3840" width="9.140625" style="1"/>
    <col min="3841" max="3841" width="7.28515625" style="1" bestFit="1" customWidth="1"/>
    <col min="3842" max="3842" width="48.140625" style="1" customWidth="1"/>
    <col min="3843" max="3843" width="9" style="1" bestFit="1" customWidth="1"/>
    <col min="3844" max="3844" width="21.140625" style="1" customWidth="1"/>
    <col min="3845" max="3845" width="20.5703125" style="1" customWidth="1"/>
    <col min="3846" max="3846" width="11.7109375" style="1" customWidth="1"/>
    <col min="3847" max="3847" width="36.5703125" style="1" customWidth="1"/>
    <col min="3848" max="4096" width="9.140625" style="1"/>
    <col min="4097" max="4097" width="7.28515625" style="1" bestFit="1" customWidth="1"/>
    <col min="4098" max="4098" width="48.140625" style="1" customWidth="1"/>
    <col min="4099" max="4099" width="9" style="1" bestFit="1" customWidth="1"/>
    <col min="4100" max="4100" width="21.140625" style="1" customWidth="1"/>
    <col min="4101" max="4101" width="20.5703125" style="1" customWidth="1"/>
    <col min="4102" max="4102" width="11.7109375" style="1" customWidth="1"/>
    <col min="4103" max="4103" width="36.5703125" style="1" customWidth="1"/>
    <col min="4104" max="4352" width="9.140625" style="1"/>
    <col min="4353" max="4353" width="7.28515625" style="1" bestFit="1" customWidth="1"/>
    <col min="4354" max="4354" width="48.140625" style="1" customWidth="1"/>
    <col min="4355" max="4355" width="9" style="1" bestFit="1" customWidth="1"/>
    <col min="4356" max="4356" width="21.140625" style="1" customWidth="1"/>
    <col min="4357" max="4357" width="20.5703125" style="1" customWidth="1"/>
    <col min="4358" max="4358" width="11.7109375" style="1" customWidth="1"/>
    <col min="4359" max="4359" width="36.5703125" style="1" customWidth="1"/>
    <col min="4360" max="4608" width="9.140625" style="1"/>
    <col min="4609" max="4609" width="7.28515625" style="1" bestFit="1" customWidth="1"/>
    <col min="4610" max="4610" width="48.140625" style="1" customWidth="1"/>
    <col min="4611" max="4611" width="9" style="1" bestFit="1" customWidth="1"/>
    <col min="4612" max="4612" width="21.140625" style="1" customWidth="1"/>
    <col min="4613" max="4613" width="20.5703125" style="1" customWidth="1"/>
    <col min="4614" max="4614" width="11.7109375" style="1" customWidth="1"/>
    <col min="4615" max="4615" width="36.5703125" style="1" customWidth="1"/>
    <col min="4616" max="4864" width="9.140625" style="1"/>
    <col min="4865" max="4865" width="7.28515625" style="1" bestFit="1" customWidth="1"/>
    <col min="4866" max="4866" width="48.140625" style="1" customWidth="1"/>
    <col min="4867" max="4867" width="9" style="1" bestFit="1" customWidth="1"/>
    <col min="4868" max="4868" width="21.140625" style="1" customWidth="1"/>
    <col min="4869" max="4869" width="20.5703125" style="1" customWidth="1"/>
    <col min="4870" max="4870" width="11.7109375" style="1" customWidth="1"/>
    <col min="4871" max="4871" width="36.5703125" style="1" customWidth="1"/>
    <col min="4872" max="5120" width="9.140625" style="1"/>
    <col min="5121" max="5121" width="7.28515625" style="1" bestFit="1" customWidth="1"/>
    <col min="5122" max="5122" width="48.140625" style="1" customWidth="1"/>
    <col min="5123" max="5123" width="9" style="1" bestFit="1" customWidth="1"/>
    <col min="5124" max="5124" width="21.140625" style="1" customWidth="1"/>
    <col min="5125" max="5125" width="20.5703125" style="1" customWidth="1"/>
    <col min="5126" max="5126" width="11.7109375" style="1" customWidth="1"/>
    <col min="5127" max="5127" width="36.5703125" style="1" customWidth="1"/>
    <col min="5128" max="5376" width="9.140625" style="1"/>
    <col min="5377" max="5377" width="7.28515625" style="1" bestFit="1" customWidth="1"/>
    <col min="5378" max="5378" width="48.140625" style="1" customWidth="1"/>
    <col min="5379" max="5379" width="9" style="1" bestFit="1" customWidth="1"/>
    <col min="5380" max="5380" width="21.140625" style="1" customWidth="1"/>
    <col min="5381" max="5381" width="20.5703125" style="1" customWidth="1"/>
    <col min="5382" max="5382" width="11.7109375" style="1" customWidth="1"/>
    <col min="5383" max="5383" width="36.5703125" style="1" customWidth="1"/>
    <col min="5384" max="5632" width="9.140625" style="1"/>
    <col min="5633" max="5633" width="7.28515625" style="1" bestFit="1" customWidth="1"/>
    <col min="5634" max="5634" width="48.140625" style="1" customWidth="1"/>
    <col min="5635" max="5635" width="9" style="1" bestFit="1" customWidth="1"/>
    <col min="5636" max="5636" width="21.140625" style="1" customWidth="1"/>
    <col min="5637" max="5637" width="20.5703125" style="1" customWidth="1"/>
    <col min="5638" max="5638" width="11.7109375" style="1" customWidth="1"/>
    <col min="5639" max="5639" width="36.5703125" style="1" customWidth="1"/>
    <col min="5640" max="5888" width="9.140625" style="1"/>
    <col min="5889" max="5889" width="7.28515625" style="1" bestFit="1" customWidth="1"/>
    <col min="5890" max="5890" width="48.140625" style="1" customWidth="1"/>
    <col min="5891" max="5891" width="9" style="1" bestFit="1" customWidth="1"/>
    <col min="5892" max="5892" width="21.140625" style="1" customWidth="1"/>
    <col min="5893" max="5893" width="20.5703125" style="1" customWidth="1"/>
    <col min="5894" max="5894" width="11.7109375" style="1" customWidth="1"/>
    <col min="5895" max="5895" width="36.5703125" style="1" customWidth="1"/>
    <col min="5896" max="6144" width="9.140625" style="1"/>
    <col min="6145" max="6145" width="7.28515625" style="1" bestFit="1" customWidth="1"/>
    <col min="6146" max="6146" width="48.140625" style="1" customWidth="1"/>
    <col min="6147" max="6147" width="9" style="1" bestFit="1" customWidth="1"/>
    <col min="6148" max="6148" width="21.140625" style="1" customWidth="1"/>
    <col min="6149" max="6149" width="20.5703125" style="1" customWidth="1"/>
    <col min="6150" max="6150" width="11.7109375" style="1" customWidth="1"/>
    <col min="6151" max="6151" width="36.5703125" style="1" customWidth="1"/>
    <col min="6152" max="6400" width="9.140625" style="1"/>
    <col min="6401" max="6401" width="7.28515625" style="1" bestFit="1" customWidth="1"/>
    <col min="6402" max="6402" width="48.140625" style="1" customWidth="1"/>
    <col min="6403" max="6403" width="9" style="1" bestFit="1" customWidth="1"/>
    <col min="6404" max="6404" width="21.140625" style="1" customWidth="1"/>
    <col min="6405" max="6405" width="20.5703125" style="1" customWidth="1"/>
    <col min="6406" max="6406" width="11.7109375" style="1" customWidth="1"/>
    <col min="6407" max="6407" width="36.5703125" style="1" customWidth="1"/>
    <col min="6408" max="6656" width="9.140625" style="1"/>
    <col min="6657" max="6657" width="7.28515625" style="1" bestFit="1" customWidth="1"/>
    <col min="6658" max="6658" width="48.140625" style="1" customWidth="1"/>
    <col min="6659" max="6659" width="9" style="1" bestFit="1" customWidth="1"/>
    <col min="6660" max="6660" width="21.140625" style="1" customWidth="1"/>
    <col min="6661" max="6661" width="20.5703125" style="1" customWidth="1"/>
    <col min="6662" max="6662" width="11.7109375" style="1" customWidth="1"/>
    <col min="6663" max="6663" width="36.5703125" style="1" customWidth="1"/>
    <col min="6664" max="6912" width="9.140625" style="1"/>
    <col min="6913" max="6913" width="7.28515625" style="1" bestFit="1" customWidth="1"/>
    <col min="6914" max="6914" width="48.140625" style="1" customWidth="1"/>
    <col min="6915" max="6915" width="9" style="1" bestFit="1" customWidth="1"/>
    <col min="6916" max="6916" width="21.140625" style="1" customWidth="1"/>
    <col min="6917" max="6917" width="20.5703125" style="1" customWidth="1"/>
    <col min="6918" max="6918" width="11.7109375" style="1" customWidth="1"/>
    <col min="6919" max="6919" width="36.5703125" style="1" customWidth="1"/>
    <col min="6920" max="7168" width="9.140625" style="1"/>
    <col min="7169" max="7169" width="7.28515625" style="1" bestFit="1" customWidth="1"/>
    <col min="7170" max="7170" width="48.140625" style="1" customWidth="1"/>
    <col min="7171" max="7171" width="9" style="1" bestFit="1" customWidth="1"/>
    <col min="7172" max="7172" width="21.140625" style="1" customWidth="1"/>
    <col min="7173" max="7173" width="20.5703125" style="1" customWidth="1"/>
    <col min="7174" max="7174" width="11.7109375" style="1" customWidth="1"/>
    <col min="7175" max="7175" width="36.5703125" style="1" customWidth="1"/>
    <col min="7176" max="7424" width="9.140625" style="1"/>
    <col min="7425" max="7425" width="7.28515625" style="1" bestFit="1" customWidth="1"/>
    <col min="7426" max="7426" width="48.140625" style="1" customWidth="1"/>
    <col min="7427" max="7427" width="9" style="1" bestFit="1" customWidth="1"/>
    <col min="7428" max="7428" width="21.140625" style="1" customWidth="1"/>
    <col min="7429" max="7429" width="20.5703125" style="1" customWidth="1"/>
    <col min="7430" max="7430" width="11.7109375" style="1" customWidth="1"/>
    <col min="7431" max="7431" width="36.5703125" style="1" customWidth="1"/>
    <col min="7432" max="7680" width="9.140625" style="1"/>
    <col min="7681" max="7681" width="7.28515625" style="1" bestFit="1" customWidth="1"/>
    <col min="7682" max="7682" width="48.140625" style="1" customWidth="1"/>
    <col min="7683" max="7683" width="9" style="1" bestFit="1" customWidth="1"/>
    <col min="7684" max="7684" width="21.140625" style="1" customWidth="1"/>
    <col min="7685" max="7685" width="20.5703125" style="1" customWidth="1"/>
    <col min="7686" max="7686" width="11.7109375" style="1" customWidth="1"/>
    <col min="7687" max="7687" width="36.5703125" style="1" customWidth="1"/>
    <col min="7688" max="7936" width="9.140625" style="1"/>
    <col min="7937" max="7937" width="7.28515625" style="1" bestFit="1" customWidth="1"/>
    <col min="7938" max="7938" width="48.140625" style="1" customWidth="1"/>
    <col min="7939" max="7939" width="9" style="1" bestFit="1" customWidth="1"/>
    <col min="7940" max="7940" width="21.140625" style="1" customWidth="1"/>
    <col min="7941" max="7941" width="20.5703125" style="1" customWidth="1"/>
    <col min="7942" max="7942" width="11.7109375" style="1" customWidth="1"/>
    <col min="7943" max="7943" width="36.5703125" style="1" customWidth="1"/>
    <col min="7944" max="8192" width="9.140625" style="1"/>
    <col min="8193" max="8193" width="7.28515625" style="1" bestFit="1" customWidth="1"/>
    <col min="8194" max="8194" width="48.140625" style="1" customWidth="1"/>
    <col min="8195" max="8195" width="9" style="1" bestFit="1" customWidth="1"/>
    <col min="8196" max="8196" width="21.140625" style="1" customWidth="1"/>
    <col min="8197" max="8197" width="20.5703125" style="1" customWidth="1"/>
    <col min="8198" max="8198" width="11.7109375" style="1" customWidth="1"/>
    <col min="8199" max="8199" width="36.5703125" style="1" customWidth="1"/>
    <col min="8200" max="8448" width="9.140625" style="1"/>
    <col min="8449" max="8449" width="7.28515625" style="1" bestFit="1" customWidth="1"/>
    <col min="8450" max="8450" width="48.140625" style="1" customWidth="1"/>
    <col min="8451" max="8451" width="9" style="1" bestFit="1" customWidth="1"/>
    <col min="8452" max="8452" width="21.140625" style="1" customWidth="1"/>
    <col min="8453" max="8453" width="20.5703125" style="1" customWidth="1"/>
    <col min="8454" max="8454" width="11.7109375" style="1" customWidth="1"/>
    <col min="8455" max="8455" width="36.5703125" style="1" customWidth="1"/>
    <col min="8456" max="8704" width="9.140625" style="1"/>
    <col min="8705" max="8705" width="7.28515625" style="1" bestFit="1" customWidth="1"/>
    <col min="8706" max="8706" width="48.140625" style="1" customWidth="1"/>
    <col min="8707" max="8707" width="9" style="1" bestFit="1" customWidth="1"/>
    <col min="8708" max="8708" width="21.140625" style="1" customWidth="1"/>
    <col min="8709" max="8709" width="20.5703125" style="1" customWidth="1"/>
    <col min="8710" max="8710" width="11.7109375" style="1" customWidth="1"/>
    <col min="8711" max="8711" width="36.5703125" style="1" customWidth="1"/>
    <col min="8712" max="8960" width="9.140625" style="1"/>
    <col min="8961" max="8961" width="7.28515625" style="1" bestFit="1" customWidth="1"/>
    <col min="8962" max="8962" width="48.140625" style="1" customWidth="1"/>
    <col min="8963" max="8963" width="9" style="1" bestFit="1" customWidth="1"/>
    <col min="8964" max="8964" width="21.140625" style="1" customWidth="1"/>
    <col min="8965" max="8965" width="20.5703125" style="1" customWidth="1"/>
    <col min="8966" max="8966" width="11.7109375" style="1" customWidth="1"/>
    <col min="8967" max="8967" width="36.5703125" style="1" customWidth="1"/>
    <col min="8968" max="9216" width="9.140625" style="1"/>
    <col min="9217" max="9217" width="7.28515625" style="1" bestFit="1" customWidth="1"/>
    <col min="9218" max="9218" width="48.140625" style="1" customWidth="1"/>
    <col min="9219" max="9219" width="9" style="1" bestFit="1" customWidth="1"/>
    <col min="9220" max="9220" width="21.140625" style="1" customWidth="1"/>
    <col min="9221" max="9221" width="20.5703125" style="1" customWidth="1"/>
    <col min="9222" max="9222" width="11.7109375" style="1" customWidth="1"/>
    <col min="9223" max="9223" width="36.5703125" style="1" customWidth="1"/>
    <col min="9224" max="9472" width="9.140625" style="1"/>
    <col min="9473" max="9473" width="7.28515625" style="1" bestFit="1" customWidth="1"/>
    <col min="9474" max="9474" width="48.140625" style="1" customWidth="1"/>
    <col min="9475" max="9475" width="9" style="1" bestFit="1" customWidth="1"/>
    <col min="9476" max="9476" width="21.140625" style="1" customWidth="1"/>
    <col min="9477" max="9477" width="20.5703125" style="1" customWidth="1"/>
    <col min="9478" max="9478" width="11.7109375" style="1" customWidth="1"/>
    <col min="9479" max="9479" width="36.5703125" style="1" customWidth="1"/>
    <col min="9480" max="9728" width="9.140625" style="1"/>
    <col min="9729" max="9729" width="7.28515625" style="1" bestFit="1" customWidth="1"/>
    <col min="9730" max="9730" width="48.140625" style="1" customWidth="1"/>
    <col min="9731" max="9731" width="9" style="1" bestFit="1" customWidth="1"/>
    <col min="9732" max="9732" width="21.140625" style="1" customWidth="1"/>
    <col min="9733" max="9733" width="20.5703125" style="1" customWidth="1"/>
    <col min="9734" max="9734" width="11.7109375" style="1" customWidth="1"/>
    <col min="9735" max="9735" width="36.5703125" style="1" customWidth="1"/>
    <col min="9736" max="9984" width="9.140625" style="1"/>
    <col min="9985" max="9985" width="7.28515625" style="1" bestFit="1" customWidth="1"/>
    <col min="9986" max="9986" width="48.140625" style="1" customWidth="1"/>
    <col min="9987" max="9987" width="9" style="1" bestFit="1" customWidth="1"/>
    <col min="9988" max="9988" width="21.140625" style="1" customWidth="1"/>
    <col min="9989" max="9989" width="20.5703125" style="1" customWidth="1"/>
    <col min="9990" max="9990" width="11.7109375" style="1" customWidth="1"/>
    <col min="9991" max="9991" width="36.5703125" style="1" customWidth="1"/>
    <col min="9992" max="10240" width="9.140625" style="1"/>
    <col min="10241" max="10241" width="7.28515625" style="1" bestFit="1" customWidth="1"/>
    <col min="10242" max="10242" width="48.140625" style="1" customWidth="1"/>
    <col min="10243" max="10243" width="9" style="1" bestFit="1" customWidth="1"/>
    <col min="10244" max="10244" width="21.140625" style="1" customWidth="1"/>
    <col min="10245" max="10245" width="20.5703125" style="1" customWidth="1"/>
    <col min="10246" max="10246" width="11.7109375" style="1" customWidth="1"/>
    <col min="10247" max="10247" width="36.5703125" style="1" customWidth="1"/>
    <col min="10248" max="10496" width="9.140625" style="1"/>
    <col min="10497" max="10497" width="7.28515625" style="1" bestFit="1" customWidth="1"/>
    <col min="10498" max="10498" width="48.140625" style="1" customWidth="1"/>
    <col min="10499" max="10499" width="9" style="1" bestFit="1" customWidth="1"/>
    <col min="10500" max="10500" width="21.140625" style="1" customWidth="1"/>
    <col min="10501" max="10501" width="20.5703125" style="1" customWidth="1"/>
    <col min="10502" max="10502" width="11.7109375" style="1" customWidth="1"/>
    <col min="10503" max="10503" width="36.5703125" style="1" customWidth="1"/>
    <col min="10504" max="10752" width="9.140625" style="1"/>
    <col min="10753" max="10753" width="7.28515625" style="1" bestFit="1" customWidth="1"/>
    <col min="10754" max="10754" width="48.140625" style="1" customWidth="1"/>
    <col min="10755" max="10755" width="9" style="1" bestFit="1" customWidth="1"/>
    <col min="10756" max="10756" width="21.140625" style="1" customWidth="1"/>
    <col min="10757" max="10757" width="20.5703125" style="1" customWidth="1"/>
    <col min="10758" max="10758" width="11.7109375" style="1" customWidth="1"/>
    <col min="10759" max="10759" width="36.5703125" style="1" customWidth="1"/>
    <col min="10760" max="11008" width="9.140625" style="1"/>
    <col min="11009" max="11009" width="7.28515625" style="1" bestFit="1" customWidth="1"/>
    <col min="11010" max="11010" width="48.140625" style="1" customWidth="1"/>
    <col min="11011" max="11011" width="9" style="1" bestFit="1" customWidth="1"/>
    <col min="11012" max="11012" width="21.140625" style="1" customWidth="1"/>
    <col min="11013" max="11013" width="20.5703125" style="1" customWidth="1"/>
    <col min="11014" max="11014" width="11.7109375" style="1" customWidth="1"/>
    <col min="11015" max="11015" width="36.5703125" style="1" customWidth="1"/>
    <col min="11016" max="11264" width="9.140625" style="1"/>
    <col min="11265" max="11265" width="7.28515625" style="1" bestFit="1" customWidth="1"/>
    <col min="11266" max="11266" width="48.140625" style="1" customWidth="1"/>
    <col min="11267" max="11267" width="9" style="1" bestFit="1" customWidth="1"/>
    <col min="11268" max="11268" width="21.140625" style="1" customWidth="1"/>
    <col min="11269" max="11269" width="20.5703125" style="1" customWidth="1"/>
    <col min="11270" max="11270" width="11.7109375" style="1" customWidth="1"/>
    <col min="11271" max="11271" width="36.5703125" style="1" customWidth="1"/>
    <col min="11272" max="11520" width="9.140625" style="1"/>
    <col min="11521" max="11521" width="7.28515625" style="1" bestFit="1" customWidth="1"/>
    <col min="11522" max="11522" width="48.140625" style="1" customWidth="1"/>
    <col min="11523" max="11523" width="9" style="1" bestFit="1" customWidth="1"/>
    <col min="11524" max="11524" width="21.140625" style="1" customWidth="1"/>
    <col min="11525" max="11525" width="20.5703125" style="1" customWidth="1"/>
    <col min="11526" max="11526" width="11.7109375" style="1" customWidth="1"/>
    <col min="11527" max="11527" width="36.5703125" style="1" customWidth="1"/>
    <col min="11528" max="11776" width="9.140625" style="1"/>
    <col min="11777" max="11777" width="7.28515625" style="1" bestFit="1" customWidth="1"/>
    <col min="11778" max="11778" width="48.140625" style="1" customWidth="1"/>
    <col min="11779" max="11779" width="9" style="1" bestFit="1" customWidth="1"/>
    <col min="11780" max="11780" width="21.140625" style="1" customWidth="1"/>
    <col min="11781" max="11781" width="20.5703125" style="1" customWidth="1"/>
    <col min="11782" max="11782" width="11.7109375" style="1" customWidth="1"/>
    <col min="11783" max="11783" width="36.5703125" style="1" customWidth="1"/>
    <col min="11784" max="12032" width="9.140625" style="1"/>
    <col min="12033" max="12033" width="7.28515625" style="1" bestFit="1" customWidth="1"/>
    <col min="12034" max="12034" width="48.140625" style="1" customWidth="1"/>
    <col min="12035" max="12035" width="9" style="1" bestFit="1" customWidth="1"/>
    <col min="12036" max="12036" width="21.140625" style="1" customWidth="1"/>
    <col min="12037" max="12037" width="20.5703125" style="1" customWidth="1"/>
    <col min="12038" max="12038" width="11.7109375" style="1" customWidth="1"/>
    <col min="12039" max="12039" width="36.5703125" style="1" customWidth="1"/>
    <col min="12040" max="12288" width="9.140625" style="1"/>
    <col min="12289" max="12289" width="7.28515625" style="1" bestFit="1" customWidth="1"/>
    <col min="12290" max="12290" width="48.140625" style="1" customWidth="1"/>
    <col min="12291" max="12291" width="9" style="1" bestFit="1" customWidth="1"/>
    <col min="12292" max="12292" width="21.140625" style="1" customWidth="1"/>
    <col min="12293" max="12293" width="20.5703125" style="1" customWidth="1"/>
    <col min="12294" max="12294" width="11.7109375" style="1" customWidth="1"/>
    <col min="12295" max="12295" width="36.5703125" style="1" customWidth="1"/>
    <col min="12296" max="12544" width="9.140625" style="1"/>
    <col min="12545" max="12545" width="7.28515625" style="1" bestFit="1" customWidth="1"/>
    <col min="12546" max="12546" width="48.140625" style="1" customWidth="1"/>
    <col min="12547" max="12547" width="9" style="1" bestFit="1" customWidth="1"/>
    <col min="12548" max="12548" width="21.140625" style="1" customWidth="1"/>
    <col min="12549" max="12549" width="20.5703125" style="1" customWidth="1"/>
    <col min="12550" max="12550" width="11.7109375" style="1" customWidth="1"/>
    <col min="12551" max="12551" width="36.5703125" style="1" customWidth="1"/>
    <col min="12552" max="12800" width="9.140625" style="1"/>
    <col min="12801" max="12801" width="7.28515625" style="1" bestFit="1" customWidth="1"/>
    <col min="12802" max="12802" width="48.140625" style="1" customWidth="1"/>
    <col min="12803" max="12803" width="9" style="1" bestFit="1" customWidth="1"/>
    <col min="12804" max="12804" width="21.140625" style="1" customWidth="1"/>
    <col min="12805" max="12805" width="20.5703125" style="1" customWidth="1"/>
    <col min="12806" max="12806" width="11.7109375" style="1" customWidth="1"/>
    <col min="12807" max="12807" width="36.5703125" style="1" customWidth="1"/>
    <col min="12808" max="13056" width="9.140625" style="1"/>
    <col min="13057" max="13057" width="7.28515625" style="1" bestFit="1" customWidth="1"/>
    <col min="13058" max="13058" width="48.140625" style="1" customWidth="1"/>
    <col min="13059" max="13059" width="9" style="1" bestFit="1" customWidth="1"/>
    <col min="13060" max="13060" width="21.140625" style="1" customWidth="1"/>
    <col min="13061" max="13061" width="20.5703125" style="1" customWidth="1"/>
    <col min="13062" max="13062" width="11.7109375" style="1" customWidth="1"/>
    <col min="13063" max="13063" width="36.5703125" style="1" customWidth="1"/>
    <col min="13064" max="13312" width="9.140625" style="1"/>
    <col min="13313" max="13313" width="7.28515625" style="1" bestFit="1" customWidth="1"/>
    <col min="13314" max="13314" width="48.140625" style="1" customWidth="1"/>
    <col min="13315" max="13315" width="9" style="1" bestFit="1" customWidth="1"/>
    <col min="13316" max="13316" width="21.140625" style="1" customWidth="1"/>
    <col min="13317" max="13317" width="20.5703125" style="1" customWidth="1"/>
    <col min="13318" max="13318" width="11.7109375" style="1" customWidth="1"/>
    <col min="13319" max="13319" width="36.5703125" style="1" customWidth="1"/>
    <col min="13320" max="13568" width="9.140625" style="1"/>
    <col min="13569" max="13569" width="7.28515625" style="1" bestFit="1" customWidth="1"/>
    <col min="13570" max="13570" width="48.140625" style="1" customWidth="1"/>
    <col min="13571" max="13571" width="9" style="1" bestFit="1" customWidth="1"/>
    <col min="13572" max="13572" width="21.140625" style="1" customWidth="1"/>
    <col min="13573" max="13573" width="20.5703125" style="1" customWidth="1"/>
    <col min="13574" max="13574" width="11.7109375" style="1" customWidth="1"/>
    <col min="13575" max="13575" width="36.5703125" style="1" customWidth="1"/>
    <col min="13576" max="13824" width="9.140625" style="1"/>
    <col min="13825" max="13825" width="7.28515625" style="1" bestFit="1" customWidth="1"/>
    <col min="13826" max="13826" width="48.140625" style="1" customWidth="1"/>
    <col min="13827" max="13827" width="9" style="1" bestFit="1" customWidth="1"/>
    <col min="13828" max="13828" width="21.140625" style="1" customWidth="1"/>
    <col min="13829" max="13829" width="20.5703125" style="1" customWidth="1"/>
    <col min="13830" max="13830" width="11.7109375" style="1" customWidth="1"/>
    <col min="13831" max="13831" width="36.5703125" style="1" customWidth="1"/>
    <col min="13832" max="14080" width="9.140625" style="1"/>
    <col min="14081" max="14081" width="7.28515625" style="1" bestFit="1" customWidth="1"/>
    <col min="14082" max="14082" width="48.140625" style="1" customWidth="1"/>
    <col min="14083" max="14083" width="9" style="1" bestFit="1" customWidth="1"/>
    <col min="14084" max="14084" width="21.140625" style="1" customWidth="1"/>
    <col min="14085" max="14085" width="20.5703125" style="1" customWidth="1"/>
    <col min="14086" max="14086" width="11.7109375" style="1" customWidth="1"/>
    <col min="14087" max="14087" width="36.5703125" style="1" customWidth="1"/>
    <col min="14088" max="14336" width="9.140625" style="1"/>
    <col min="14337" max="14337" width="7.28515625" style="1" bestFit="1" customWidth="1"/>
    <col min="14338" max="14338" width="48.140625" style="1" customWidth="1"/>
    <col min="14339" max="14339" width="9" style="1" bestFit="1" customWidth="1"/>
    <col min="14340" max="14340" width="21.140625" style="1" customWidth="1"/>
    <col min="14341" max="14341" width="20.5703125" style="1" customWidth="1"/>
    <col min="14342" max="14342" width="11.7109375" style="1" customWidth="1"/>
    <col min="14343" max="14343" width="36.5703125" style="1" customWidth="1"/>
    <col min="14344" max="14592" width="9.140625" style="1"/>
    <col min="14593" max="14593" width="7.28515625" style="1" bestFit="1" customWidth="1"/>
    <col min="14594" max="14594" width="48.140625" style="1" customWidth="1"/>
    <col min="14595" max="14595" width="9" style="1" bestFit="1" customWidth="1"/>
    <col min="14596" max="14596" width="21.140625" style="1" customWidth="1"/>
    <col min="14597" max="14597" width="20.5703125" style="1" customWidth="1"/>
    <col min="14598" max="14598" width="11.7109375" style="1" customWidth="1"/>
    <col min="14599" max="14599" width="36.5703125" style="1" customWidth="1"/>
    <col min="14600" max="14848" width="9.140625" style="1"/>
    <col min="14849" max="14849" width="7.28515625" style="1" bestFit="1" customWidth="1"/>
    <col min="14850" max="14850" width="48.140625" style="1" customWidth="1"/>
    <col min="14851" max="14851" width="9" style="1" bestFit="1" customWidth="1"/>
    <col min="14852" max="14852" width="21.140625" style="1" customWidth="1"/>
    <col min="14853" max="14853" width="20.5703125" style="1" customWidth="1"/>
    <col min="14854" max="14854" width="11.7109375" style="1" customWidth="1"/>
    <col min="14855" max="14855" width="36.5703125" style="1" customWidth="1"/>
    <col min="14856" max="15104" width="9.140625" style="1"/>
    <col min="15105" max="15105" width="7.28515625" style="1" bestFit="1" customWidth="1"/>
    <col min="15106" max="15106" width="48.140625" style="1" customWidth="1"/>
    <col min="15107" max="15107" width="9" style="1" bestFit="1" customWidth="1"/>
    <col min="15108" max="15108" width="21.140625" style="1" customWidth="1"/>
    <col min="15109" max="15109" width="20.5703125" style="1" customWidth="1"/>
    <col min="15110" max="15110" width="11.7109375" style="1" customWidth="1"/>
    <col min="15111" max="15111" width="36.5703125" style="1" customWidth="1"/>
    <col min="15112" max="15360" width="9.140625" style="1"/>
    <col min="15361" max="15361" width="7.28515625" style="1" bestFit="1" customWidth="1"/>
    <col min="15362" max="15362" width="48.140625" style="1" customWidth="1"/>
    <col min="15363" max="15363" width="9" style="1" bestFit="1" customWidth="1"/>
    <col min="15364" max="15364" width="21.140625" style="1" customWidth="1"/>
    <col min="15365" max="15365" width="20.5703125" style="1" customWidth="1"/>
    <col min="15366" max="15366" width="11.7109375" style="1" customWidth="1"/>
    <col min="15367" max="15367" width="36.5703125" style="1" customWidth="1"/>
    <col min="15368" max="15616" width="9.140625" style="1"/>
    <col min="15617" max="15617" width="7.28515625" style="1" bestFit="1" customWidth="1"/>
    <col min="15618" max="15618" width="48.140625" style="1" customWidth="1"/>
    <col min="15619" max="15619" width="9" style="1" bestFit="1" customWidth="1"/>
    <col min="15620" max="15620" width="21.140625" style="1" customWidth="1"/>
    <col min="15621" max="15621" width="20.5703125" style="1" customWidth="1"/>
    <col min="15622" max="15622" width="11.7109375" style="1" customWidth="1"/>
    <col min="15623" max="15623" width="36.5703125" style="1" customWidth="1"/>
    <col min="15624" max="15872" width="9.140625" style="1"/>
    <col min="15873" max="15873" width="7.28515625" style="1" bestFit="1" customWidth="1"/>
    <col min="15874" max="15874" width="48.140625" style="1" customWidth="1"/>
    <col min="15875" max="15875" width="9" style="1" bestFit="1" customWidth="1"/>
    <col min="15876" max="15876" width="21.140625" style="1" customWidth="1"/>
    <col min="15877" max="15877" width="20.5703125" style="1" customWidth="1"/>
    <col min="15878" max="15878" width="11.7109375" style="1" customWidth="1"/>
    <col min="15879" max="15879" width="36.5703125" style="1" customWidth="1"/>
    <col min="15880" max="16128" width="9.140625" style="1"/>
    <col min="16129" max="16129" width="7.28515625" style="1" bestFit="1" customWidth="1"/>
    <col min="16130" max="16130" width="48.140625" style="1" customWidth="1"/>
    <col min="16131" max="16131" width="9" style="1" bestFit="1" customWidth="1"/>
    <col min="16132" max="16132" width="21.140625" style="1" customWidth="1"/>
    <col min="16133" max="16133" width="20.5703125" style="1" customWidth="1"/>
    <col min="16134" max="16134" width="11.7109375" style="1" customWidth="1"/>
    <col min="16135" max="16135" width="36.5703125" style="1" customWidth="1"/>
    <col min="16136" max="16384" width="9.140625" style="1"/>
  </cols>
  <sheetData>
    <row r="1" spans="1:16" s="46" customFormat="1" ht="42.75" customHeight="1" x14ac:dyDescent="0.25">
      <c r="A1" s="72"/>
      <c r="B1" s="111" t="s">
        <v>307</v>
      </c>
      <c r="C1" s="111"/>
      <c r="D1" s="111"/>
      <c r="E1" s="111"/>
      <c r="F1" s="111"/>
      <c r="G1" s="111"/>
      <c r="H1" s="72"/>
      <c r="I1" s="72"/>
      <c r="J1" s="72"/>
      <c r="K1" s="72"/>
      <c r="L1" s="72"/>
      <c r="M1" s="72"/>
      <c r="N1" s="72"/>
      <c r="O1" s="72"/>
      <c r="P1" s="72"/>
    </row>
    <row r="2" spans="1:16" s="46" customFormat="1" ht="42.75" customHeight="1" x14ac:dyDescent="0.25">
      <c r="A2" s="72"/>
      <c r="B2" s="70" t="s">
        <v>345</v>
      </c>
      <c r="C2" s="73"/>
      <c r="D2" s="74"/>
      <c r="E2" s="74"/>
      <c r="F2" s="74"/>
      <c r="G2" s="48"/>
      <c r="H2" s="72"/>
      <c r="I2" s="72"/>
      <c r="J2" s="72"/>
      <c r="K2" s="72"/>
      <c r="L2" s="72"/>
      <c r="M2" s="72"/>
      <c r="N2" s="72"/>
      <c r="O2" s="72"/>
      <c r="P2" s="72"/>
    </row>
    <row r="3" spans="1:16" s="6" customFormat="1" ht="61.5" customHeight="1" x14ac:dyDescent="0.25">
      <c r="A3" s="32" t="s">
        <v>0</v>
      </c>
      <c r="B3" s="49" t="s">
        <v>1</v>
      </c>
      <c r="C3" s="49" t="s">
        <v>2</v>
      </c>
      <c r="D3" s="61" t="s">
        <v>309</v>
      </c>
      <c r="E3" s="61" t="s">
        <v>308</v>
      </c>
      <c r="F3" s="61" t="s">
        <v>310</v>
      </c>
      <c r="G3" s="50" t="s">
        <v>311</v>
      </c>
      <c r="H3" s="75"/>
      <c r="I3" s="75"/>
      <c r="J3" s="75"/>
      <c r="K3" s="75"/>
      <c r="L3" s="75"/>
      <c r="M3" s="75"/>
      <c r="N3" s="75"/>
      <c r="O3" s="75"/>
      <c r="P3" s="75"/>
    </row>
    <row r="4" spans="1:16" s="6" customFormat="1" ht="20.100000000000001" customHeight="1" x14ac:dyDescent="0.25">
      <c r="A4" s="26">
        <v>1</v>
      </c>
      <c r="B4" s="51" t="s">
        <v>4</v>
      </c>
      <c r="C4" s="28" t="s">
        <v>5</v>
      </c>
      <c r="D4" s="107" t="str">
        <f>'[1]2.1'!D6</f>
        <v>27.03.2018 г.</v>
      </c>
      <c r="E4" s="108"/>
      <c r="F4" s="58"/>
      <c r="G4" s="52"/>
      <c r="H4" s="75"/>
      <c r="I4" s="75"/>
      <c r="J4" s="75"/>
      <c r="K4" s="75"/>
      <c r="L4" s="75"/>
      <c r="M4" s="75"/>
      <c r="N4" s="75"/>
      <c r="O4" s="75"/>
      <c r="P4" s="75"/>
    </row>
    <row r="5" spans="1:16" s="6" customFormat="1" ht="20.100000000000001" customHeight="1" x14ac:dyDescent="0.25">
      <c r="A5" s="26">
        <v>2</v>
      </c>
      <c r="B5" s="53" t="s">
        <v>92</v>
      </c>
      <c r="C5" s="28" t="s">
        <v>5</v>
      </c>
      <c r="D5" s="109" t="s">
        <v>238</v>
      </c>
      <c r="E5" s="110"/>
      <c r="F5" s="61"/>
      <c r="G5" s="52"/>
      <c r="H5" s="75"/>
      <c r="I5" s="75"/>
      <c r="J5" s="75"/>
      <c r="K5" s="75"/>
      <c r="L5" s="75"/>
      <c r="M5" s="75"/>
      <c r="N5" s="75"/>
      <c r="O5" s="75"/>
      <c r="P5" s="75"/>
    </row>
    <row r="6" spans="1:16" s="6" customFormat="1" ht="20.100000000000001" customHeight="1" x14ac:dyDescent="0.25">
      <c r="A6" s="26">
        <v>3</v>
      </c>
      <c r="B6" s="53" t="s">
        <v>64</v>
      </c>
      <c r="C6" s="28" t="s">
        <v>5</v>
      </c>
      <c r="D6" s="107" t="s">
        <v>312</v>
      </c>
      <c r="E6" s="108"/>
      <c r="F6" s="58"/>
      <c r="G6" s="52"/>
      <c r="H6" s="75"/>
      <c r="I6" s="75"/>
      <c r="J6" s="75"/>
      <c r="K6" s="75"/>
      <c r="L6" s="75"/>
      <c r="M6" s="75"/>
      <c r="N6" s="75"/>
      <c r="O6" s="75"/>
      <c r="P6" s="75"/>
    </row>
    <row r="7" spans="1:16" s="6" customFormat="1" ht="20.100000000000001" customHeight="1" x14ac:dyDescent="0.25">
      <c r="A7" s="26">
        <v>4</v>
      </c>
      <c r="B7" s="53" t="s">
        <v>93</v>
      </c>
      <c r="C7" s="28" t="s">
        <v>313</v>
      </c>
      <c r="D7" s="58">
        <v>4.26</v>
      </c>
      <c r="E7" s="58">
        <v>4.6500000000000004</v>
      </c>
      <c r="F7" s="58">
        <v>10644.5</v>
      </c>
      <c r="G7" s="52">
        <f>(D7*6+E7*6)*F7</f>
        <v>569054.97</v>
      </c>
      <c r="H7" s="75"/>
      <c r="I7" s="75"/>
      <c r="J7" s="75"/>
      <c r="K7" s="75"/>
      <c r="L7" s="75"/>
      <c r="M7" s="75"/>
      <c r="N7" s="75"/>
      <c r="O7" s="75"/>
      <c r="P7" s="75"/>
    </row>
    <row r="8" spans="1:16" s="6" customFormat="1" ht="110.25" customHeight="1" x14ac:dyDescent="0.25">
      <c r="A8" s="26">
        <v>5</v>
      </c>
      <c r="B8" s="53" t="s">
        <v>175</v>
      </c>
      <c r="C8" s="28" t="s">
        <v>5</v>
      </c>
      <c r="D8" s="107" t="s">
        <v>314</v>
      </c>
      <c r="E8" s="108"/>
      <c r="F8" s="58"/>
      <c r="G8" s="52"/>
      <c r="H8" s="75"/>
      <c r="I8" s="75"/>
      <c r="J8" s="75"/>
      <c r="K8" s="75"/>
      <c r="L8" s="75"/>
      <c r="M8" s="75"/>
      <c r="N8" s="75"/>
      <c r="O8" s="75"/>
      <c r="P8" s="75"/>
    </row>
    <row r="9" spans="1:16" s="6" customFormat="1" ht="20.100000000000001" customHeight="1" x14ac:dyDescent="0.25">
      <c r="A9" s="26">
        <v>6</v>
      </c>
      <c r="B9" s="53" t="s">
        <v>176</v>
      </c>
      <c r="C9" s="28" t="s">
        <v>5</v>
      </c>
      <c r="D9" s="107" t="s">
        <v>239</v>
      </c>
      <c r="E9" s="108"/>
      <c r="F9" s="58"/>
      <c r="G9" s="52"/>
      <c r="H9" s="75"/>
      <c r="I9" s="75"/>
      <c r="J9" s="75"/>
      <c r="K9" s="75"/>
      <c r="L9" s="75"/>
      <c r="M9" s="75"/>
      <c r="N9" s="75"/>
      <c r="O9" s="75"/>
      <c r="P9" s="75"/>
    </row>
    <row r="10" spans="1:16" s="6" customFormat="1" ht="31.5" customHeight="1" x14ac:dyDescent="0.25">
      <c r="A10" s="26">
        <v>7</v>
      </c>
      <c r="B10" s="53" t="s">
        <v>94</v>
      </c>
      <c r="C10" s="28" t="s">
        <v>5</v>
      </c>
      <c r="D10" s="107" t="s">
        <v>240</v>
      </c>
      <c r="E10" s="108"/>
      <c r="F10" s="58"/>
      <c r="G10" s="52"/>
      <c r="H10" s="75"/>
      <c r="I10" s="75"/>
      <c r="J10" s="75"/>
      <c r="K10" s="75"/>
      <c r="L10" s="75"/>
      <c r="M10" s="75"/>
      <c r="N10" s="75"/>
      <c r="O10" s="75"/>
      <c r="P10" s="75"/>
    </row>
    <row r="11" spans="1:16" s="6" customFormat="1" x14ac:dyDescent="0.25">
      <c r="A11" s="26">
        <v>8</v>
      </c>
      <c r="B11" s="53"/>
      <c r="C11" s="28"/>
      <c r="D11" s="58"/>
      <c r="E11" s="58"/>
      <c r="F11" s="58"/>
      <c r="G11" s="52"/>
      <c r="H11" s="75"/>
      <c r="I11" s="75"/>
      <c r="J11" s="75"/>
      <c r="K11" s="75"/>
      <c r="L11" s="75"/>
      <c r="M11" s="75"/>
      <c r="N11" s="75"/>
      <c r="O11" s="75"/>
      <c r="P11" s="75"/>
    </row>
    <row r="12" spans="1:16" s="6" customFormat="1" x14ac:dyDescent="0.25">
      <c r="A12" s="26">
        <v>9</v>
      </c>
      <c r="B12" s="53" t="s">
        <v>92</v>
      </c>
      <c r="C12" s="28" t="s">
        <v>5</v>
      </c>
      <c r="D12" s="109" t="s">
        <v>241</v>
      </c>
      <c r="E12" s="110"/>
      <c r="F12" s="61"/>
      <c r="G12" s="52"/>
      <c r="H12" s="75"/>
      <c r="I12" s="75"/>
      <c r="J12" s="75"/>
      <c r="K12" s="75"/>
      <c r="L12" s="75"/>
      <c r="M12" s="75"/>
      <c r="N12" s="75"/>
      <c r="O12" s="75"/>
      <c r="P12" s="75"/>
    </row>
    <row r="13" spans="1:16" s="6" customFormat="1" ht="31.5" customHeight="1" x14ac:dyDescent="0.25">
      <c r="A13" s="26">
        <v>10</v>
      </c>
      <c r="B13" s="53" t="s">
        <v>64</v>
      </c>
      <c r="C13" s="28" t="s">
        <v>5</v>
      </c>
      <c r="D13" s="107" t="s">
        <v>312</v>
      </c>
      <c r="E13" s="108"/>
      <c r="F13" s="58"/>
      <c r="G13" s="52"/>
      <c r="H13" s="75"/>
      <c r="I13" s="75"/>
      <c r="J13" s="75"/>
      <c r="K13" s="75"/>
      <c r="L13" s="75"/>
      <c r="M13" s="75"/>
      <c r="N13" s="75"/>
      <c r="O13" s="75"/>
      <c r="P13" s="75"/>
    </row>
    <row r="14" spans="1:16" x14ac:dyDescent="0.25">
      <c r="A14" s="26">
        <v>11</v>
      </c>
      <c r="B14" s="53" t="s">
        <v>93</v>
      </c>
      <c r="C14" s="28" t="s">
        <v>18</v>
      </c>
      <c r="D14" s="58">
        <v>6.23</v>
      </c>
      <c r="E14" s="58">
        <v>6.65</v>
      </c>
      <c r="F14" s="58">
        <v>10644.5</v>
      </c>
      <c r="G14" s="52">
        <f>(D14*6+E14*6)*F14</f>
        <v>822606.96</v>
      </c>
    </row>
    <row r="15" spans="1:16" ht="116.25" customHeight="1" x14ac:dyDescent="0.25">
      <c r="A15" s="26">
        <v>12</v>
      </c>
      <c r="B15" s="53" t="s">
        <v>175</v>
      </c>
      <c r="C15" s="28" t="s">
        <v>5</v>
      </c>
      <c r="D15" s="107" t="s">
        <v>314</v>
      </c>
      <c r="E15" s="108"/>
      <c r="F15" s="58"/>
      <c r="G15" s="54"/>
    </row>
    <row r="16" spans="1:16" ht="47.25" customHeight="1" x14ac:dyDescent="0.25">
      <c r="A16" s="26">
        <v>13</v>
      </c>
      <c r="B16" s="53" t="s">
        <v>176</v>
      </c>
      <c r="C16" s="28" t="s">
        <v>5</v>
      </c>
      <c r="D16" s="107" t="s">
        <v>242</v>
      </c>
      <c r="E16" s="108"/>
      <c r="F16" s="58"/>
      <c r="G16" s="54"/>
    </row>
    <row r="17" spans="1:7" x14ac:dyDescent="0.25">
      <c r="A17" s="26">
        <v>14</v>
      </c>
      <c r="B17" s="53" t="s">
        <v>94</v>
      </c>
      <c r="C17" s="28" t="s">
        <v>5</v>
      </c>
      <c r="D17" s="107" t="s">
        <v>243</v>
      </c>
      <c r="E17" s="108"/>
      <c r="F17" s="58"/>
      <c r="G17" s="54"/>
    </row>
    <row r="18" spans="1:7" x14ac:dyDescent="0.25">
      <c r="A18" s="26">
        <v>15</v>
      </c>
      <c r="B18" s="53"/>
      <c r="C18" s="28"/>
      <c r="D18" s="58"/>
      <c r="E18" s="58"/>
      <c r="F18" s="58"/>
      <c r="G18" s="54"/>
    </row>
    <row r="19" spans="1:7" ht="31.5" customHeight="1" x14ac:dyDescent="0.25">
      <c r="A19" s="26">
        <v>16</v>
      </c>
      <c r="B19" s="53" t="s">
        <v>92</v>
      </c>
      <c r="C19" s="28" t="s">
        <v>5</v>
      </c>
      <c r="D19" s="109" t="s">
        <v>244</v>
      </c>
      <c r="E19" s="110"/>
      <c r="F19" s="61"/>
      <c r="G19" s="54"/>
    </row>
    <row r="20" spans="1:7" x14ac:dyDescent="0.25">
      <c r="A20" s="26">
        <v>17</v>
      </c>
      <c r="B20" s="53" t="s">
        <v>64</v>
      </c>
      <c r="C20" s="28" t="s">
        <v>5</v>
      </c>
      <c r="D20" s="107" t="s">
        <v>312</v>
      </c>
      <c r="E20" s="108"/>
      <c r="F20" s="58"/>
      <c r="G20" s="54"/>
    </row>
    <row r="21" spans="1:7" x14ac:dyDescent="0.25">
      <c r="A21" s="26">
        <v>18</v>
      </c>
      <c r="B21" s="53" t="s">
        <v>93</v>
      </c>
      <c r="C21" s="28" t="s">
        <v>18</v>
      </c>
      <c r="D21" s="58">
        <v>6.85</v>
      </c>
      <c r="E21" s="58">
        <v>6.85</v>
      </c>
      <c r="F21" s="58">
        <v>10644.5</v>
      </c>
      <c r="G21" s="52">
        <f>(D21*6+E21*6)*F21</f>
        <v>874977.89999999991</v>
      </c>
    </row>
    <row r="22" spans="1:7" ht="110.25" customHeight="1" x14ac:dyDescent="0.25">
      <c r="A22" s="26">
        <v>19</v>
      </c>
      <c r="B22" s="53" t="s">
        <v>175</v>
      </c>
      <c r="C22" s="28" t="s">
        <v>5</v>
      </c>
      <c r="D22" s="107" t="s">
        <v>314</v>
      </c>
      <c r="E22" s="108"/>
      <c r="F22" s="58"/>
      <c r="G22" s="54"/>
    </row>
    <row r="23" spans="1:7" x14ac:dyDescent="0.25">
      <c r="A23" s="26">
        <v>20</v>
      </c>
      <c r="B23" s="53" t="s">
        <v>176</v>
      </c>
      <c r="C23" s="28" t="s">
        <v>5</v>
      </c>
      <c r="D23" s="107" t="s">
        <v>239</v>
      </c>
      <c r="E23" s="108"/>
      <c r="F23" s="58"/>
      <c r="G23" s="54"/>
    </row>
    <row r="24" spans="1:7" ht="31.5" customHeight="1" x14ac:dyDescent="0.25">
      <c r="A24" s="26">
        <v>21</v>
      </c>
      <c r="B24" s="53" t="s">
        <v>94</v>
      </c>
      <c r="C24" s="28" t="s">
        <v>5</v>
      </c>
      <c r="D24" s="107" t="s">
        <v>344</v>
      </c>
      <c r="E24" s="108"/>
      <c r="F24" s="58"/>
      <c r="G24" s="54"/>
    </row>
    <row r="25" spans="1:7" x14ac:dyDescent="0.25">
      <c r="A25" s="26">
        <v>22</v>
      </c>
      <c r="B25" s="53"/>
      <c r="C25" s="28"/>
      <c r="D25" s="58"/>
      <c r="E25" s="58"/>
      <c r="F25" s="58"/>
      <c r="G25" s="54"/>
    </row>
    <row r="26" spans="1:7" ht="31.5" customHeight="1" x14ac:dyDescent="0.25">
      <c r="A26" s="26">
        <v>23</v>
      </c>
      <c r="B26" s="53" t="s">
        <v>92</v>
      </c>
      <c r="C26" s="28" t="s">
        <v>5</v>
      </c>
      <c r="D26" s="109" t="s">
        <v>258</v>
      </c>
      <c r="E26" s="110"/>
      <c r="F26" s="61"/>
      <c r="G26" s="54"/>
    </row>
    <row r="27" spans="1:7" x14ac:dyDescent="0.25">
      <c r="A27" s="26">
        <v>24</v>
      </c>
      <c r="B27" s="53" t="s">
        <v>64</v>
      </c>
      <c r="C27" s="28" t="s">
        <v>5</v>
      </c>
      <c r="D27" s="107" t="s">
        <v>312</v>
      </c>
      <c r="E27" s="108"/>
      <c r="F27" s="58"/>
      <c r="G27" s="54"/>
    </row>
    <row r="28" spans="1:7" x14ac:dyDescent="0.25">
      <c r="A28" s="26">
        <v>25</v>
      </c>
      <c r="B28" s="53" t="s">
        <v>93</v>
      </c>
      <c r="C28" s="28" t="s">
        <v>18</v>
      </c>
      <c r="D28" s="58">
        <v>1.49</v>
      </c>
      <c r="E28" s="58">
        <v>1.49</v>
      </c>
      <c r="F28" s="58">
        <v>10644.5</v>
      </c>
      <c r="G28" s="52">
        <f>(D28*6+E28*6)*F28</f>
        <v>190323.66</v>
      </c>
    </row>
    <row r="29" spans="1:7" ht="105.75" customHeight="1" x14ac:dyDescent="0.25">
      <c r="A29" s="26">
        <v>26</v>
      </c>
      <c r="B29" s="53" t="s">
        <v>175</v>
      </c>
      <c r="C29" s="28" t="s">
        <v>5</v>
      </c>
      <c r="D29" s="107" t="s">
        <v>314</v>
      </c>
      <c r="E29" s="108"/>
      <c r="F29" s="58"/>
      <c r="G29" s="54"/>
    </row>
    <row r="30" spans="1:7" x14ac:dyDescent="0.25">
      <c r="A30" s="26">
        <v>27</v>
      </c>
      <c r="B30" s="53" t="s">
        <v>176</v>
      </c>
      <c r="C30" s="28" t="s">
        <v>5</v>
      </c>
      <c r="D30" s="107" t="s">
        <v>239</v>
      </c>
      <c r="E30" s="108"/>
      <c r="F30" s="58"/>
      <c r="G30" s="54"/>
    </row>
    <row r="31" spans="1:7" x14ac:dyDescent="0.25">
      <c r="A31" s="26">
        <v>28</v>
      </c>
      <c r="B31" s="53" t="s">
        <v>94</v>
      </c>
      <c r="C31" s="28" t="s">
        <v>5</v>
      </c>
      <c r="D31" s="107" t="s">
        <v>243</v>
      </c>
      <c r="E31" s="108"/>
      <c r="F31" s="58"/>
      <c r="G31" s="54"/>
    </row>
    <row r="32" spans="1:7" x14ac:dyDescent="0.25">
      <c r="A32" s="26">
        <v>29</v>
      </c>
      <c r="B32" s="53"/>
      <c r="C32" s="28"/>
      <c r="D32" s="58"/>
      <c r="E32" s="58"/>
      <c r="F32" s="58"/>
      <c r="G32" s="54"/>
    </row>
    <row r="33" spans="1:7" ht="47.25" customHeight="1" x14ac:dyDescent="0.25">
      <c r="A33" s="26">
        <v>30</v>
      </c>
      <c r="B33" s="53" t="s">
        <v>92</v>
      </c>
      <c r="C33" s="28" t="s">
        <v>5</v>
      </c>
      <c r="D33" s="109" t="s">
        <v>245</v>
      </c>
      <c r="E33" s="110"/>
      <c r="F33" s="61"/>
      <c r="G33" s="54"/>
    </row>
    <row r="34" spans="1:7" x14ac:dyDescent="0.25">
      <c r="A34" s="26">
        <v>31</v>
      </c>
      <c r="B34" s="53" t="s">
        <v>64</v>
      </c>
      <c r="C34" s="28" t="s">
        <v>5</v>
      </c>
      <c r="D34" s="107" t="s">
        <v>312</v>
      </c>
      <c r="E34" s="108"/>
      <c r="F34" s="58"/>
      <c r="G34" s="54"/>
    </row>
    <row r="35" spans="1:7" x14ac:dyDescent="0.25">
      <c r="A35" s="26">
        <v>32</v>
      </c>
      <c r="B35" s="53" t="s">
        <v>93</v>
      </c>
      <c r="C35" s="28" t="s">
        <v>18</v>
      </c>
      <c r="D35" s="58">
        <v>2.21</v>
      </c>
      <c r="E35" s="58">
        <v>2.75</v>
      </c>
      <c r="F35" s="58">
        <v>10644.5</v>
      </c>
      <c r="G35" s="52">
        <f>(D35*6+E35*6)*F35</f>
        <v>316780.32</v>
      </c>
    </row>
    <row r="36" spans="1:7" ht="111.75" customHeight="1" x14ac:dyDescent="0.25">
      <c r="A36" s="26">
        <v>33</v>
      </c>
      <c r="B36" s="53" t="s">
        <v>175</v>
      </c>
      <c r="C36" s="28" t="s">
        <v>5</v>
      </c>
      <c r="D36" s="107" t="s">
        <v>314</v>
      </c>
      <c r="E36" s="108"/>
      <c r="F36" s="58"/>
      <c r="G36" s="54"/>
    </row>
    <row r="37" spans="1:7" ht="31.5" customHeight="1" x14ac:dyDescent="0.25">
      <c r="A37" s="26">
        <v>34</v>
      </c>
      <c r="B37" s="53" t="s">
        <v>176</v>
      </c>
      <c r="C37" s="28" t="s">
        <v>5</v>
      </c>
      <c r="D37" s="107" t="s">
        <v>246</v>
      </c>
      <c r="E37" s="108"/>
      <c r="F37" s="58"/>
      <c r="G37" s="54"/>
    </row>
    <row r="38" spans="1:7" x14ac:dyDescent="0.25">
      <c r="A38" s="26">
        <v>35</v>
      </c>
      <c r="B38" s="53" t="s">
        <v>94</v>
      </c>
      <c r="C38" s="28" t="s">
        <v>5</v>
      </c>
      <c r="D38" s="107" t="s">
        <v>243</v>
      </c>
      <c r="E38" s="108"/>
      <c r="F38" s="58"/>
      <c r="G38" s="54"/>
    </row>
    <row r="39" spans="1:7" x14ac:dyDescent="0.25">
      <c r="A39" s="26">
        <v>36</v>
      </c>
      <c r="B39" s="53"/>
      <c r="C39" s="28"/>
      <c r="D39" s="58"/>
      <c r="E39" s="58"/>
      <c r="F39" s="58"/>
      <c r="G39" s="54"/>
    </row>
    <row r="40" spans="1:7" ht="47.25" customHeight="1" x14ac:dyDescent="0.25">
      <c r="A40" s="26">
        <v>37</v>
      </c>
      <c r="B40" s="53" t="s">
        <v>92</v>
      </c>
      <c r="C40" s="28" t="s">
        <v>5</v>
      </c>
      <c r="D40" s="109" t="s">
        <v>247</v>
      </c>
      <c r="E40" s="110"/>
      <c r="F40" s="61"/>
      <c r="G40" s="54"/>
    </row>
    <row r="41" spans="1:7" x14ac:dyDescent="0.25">
      <c r="A41" s="26">
        <v>38</v>
      </c>
      <c r="B41" s="53" t="s">
        <v>64</v>
      </c>
      <c r="C41" s="28" t="s">
        <v>5</v>
      </c>
      <c r="D41" s="107" t="s">
        <v>312</v>
      </c>
      <c r="E41" s="108"/>
      <c r="F41" s="58"/>
      <c r="G41" s="54"/>
    </row>
    <row r="42" spans="1:7" x14ac:dyDescent="0.25">
      <c r="A42" s="26">
        <v>39</v>
      </c>
      <c r="B42" s="53" t="s">
        <v>93</v>
      </c>
      <c r="C42" s="28" t="s">
        <v>18</v>
      </c>
      <c r="D42" s="58">
        <v>1.78</v>
      </c>
      <c r="E42" s="58">
        <v>1.8</v>
      </c>
      <c r="F42" s="58">
        <v>10644.5</v>
      </c>
      <c r="G42" s="52">
        <f>(D42*6+E42*6)*F42</f>
        <v>228643.86000000002</v>
      </c>
    </row>
    <row r="43" spans="1:7" ht="109.5" customHeight="1" x14ac:dyDescent="0.25">
      <c r="A43" s="26">
        <v>40</v>
      </c>
      <c r="B43" s="53" t="s">
        <v>175</v>
      </c>
      <c r="C43" s="28" t="s">
        <v>5</v>
      </c>
      <c r="D43" s="107" t="s">
        <v>314</v>
      </c>
      <c r="E43" s="108"/>
      <c r="F43" s="58"/>
      <c r="G43" s="54"/>
    </row>
    <row r="44" spans="1:7" ht="31.5" customHeight="1" x14ac:dyDescent="0.25">
      <c r="A44" s="26">
        <v>41</v>
      </c>
      <c r="B44" s="53" t="s">
        <v>176</v>
      </c>
      <c r="C44" s="28" t="s">
        <v>5</v>
      </c>
      <c r="D44" s="107" t="s">
        <v>246</v>
      </c>
      <c r="E44" s="108"/>
      <c r="F44" s="58"/>
      <c r="G44" s="54"/>
    </row>
    <row r="45" spans="1:7" x14ac:dyDescent="0.25">
      <c r="A45" s="26">
        <v>42</v>
      </c>
      <c r="B45" s="53" t="s">
        <v>94</v>
      </c>
      <c r="C45" s="28" t="s">
        <v>5</v>
      </c>
      <c r="D45" s="107" t="s">
        <v>243</v>
      </c>
      <c r="E45" s="108"/>
      <c r="F45" s="58"/>
      <c r="G45" s="54"/>
    </row>
    <row r="46" spans="1:7" x14ac:dyDescent="0.25">
      <c r="A46" s="26">
        <v>43</v>
      </c>
      <c r="B46" s="53"/>
      <c r="C46" s="28"/>
      <c r="D46" s="58"/>
      <c r="E46" s="58"/>
      <c r="F46" s="58"/>
      <c r="G46" s="54"/>
    </row>
    <row r="47" spans="1:7" ht="93" customHeight="1" x14ac:dyDescent="0.25">
      <c r="A47" s="26">
        <v>44</v>
      </c>
      <c r="B47" s="53" t="s">
        <v>92</v>
      </c>
      <c r="C47" s="28" t="s">
        <v>5</v>
      </c>
      <c r="D47" s="109" t="s">
        <v>248</v>
      </c>
      <c r="E47" s="110"/>
      <c r="F47" s="61"/>
      <c r="G47" s="54"/>
    </row>
    <row r="48" spans="1:7" x14ac:dyDescent="0.25">
      <c r="A48" s="26">
        <v>45</v>
      </c>
      <c r="B48" s="53" t="s">
        <v>64</v>
      </c>
      <c r="C48" s="28" t="s">
        <v>5</v>
      </c>
      <c r="D48" s="107" t="s">
        <v>312</v>
      </c>
      <c r="E48" s="108"/>
      <c r="F48" s="58"/>
      <c r="G48" s="54"/>
    </row>
    <row r="49" spans="1:7" x14ac:dyDescent="0.25">
      <c r="A49" s="26">
        <v>46</v>
      </c>
      <c r="B49" s="53" t="s">
        <v>93</v>
      </c>
      <c r="C49" s="28" t="s">
        <v>18</v>
      </c>
      <c r="D49" s="58">
        <v>4.53</v>
      </c>
      <c r="E49" s="58">
        <v>4.53</v>
      </c>
      <c r="F49" s="58">
        <v>10644.5</v>
      </c>
      <c r="G49" s="52">
        <f>(D49*6+E49*6)*F49</f>
        <v>578635.02</v>
      </c>
    </row>
    <row r="50" spans="1:7" ht="103.5" customHeight="1" x14ac:dyDescent="0.25">
      <c r="A50" s="26">
        <v>47</v>
      </c>
      <c r="B50" s="53" t="s">
        <v>175</v>
      </c>
      <c r="C50" s="28" t="s">
        <v>5</v>
      </c>
      <c r="D50" s="107" t="s">
        <v>314</v>
      </c>
      <c r="E50" s="108"/>
      <c r="F50" s="58"/>
      <c r="G50" s="54"/>
    </row>
    <row r="51" spans="1:7" ht="31.5" customHeight="1" x14ac:dyDescent="0.25">
      <c r="A51" s="26">
        <v>48</v>
      </c>
      <c r="B51" s="53" t="s">
        <v>176</v>
      </c>
      <c r="C51" s="28" t="s">
        <v>5</v>
      </c>
      <c r="D51" s="107" t="s">
        <v>246</v>
      </c>
      <c r="E51" s="108"/>
      <c r="F51" s="58"/>
      <c r="G51" s="54"/>
    </row>
    <row r="52" spans="1:7" x14ac:dyDescent="0.25">
      <c r="A52" s="26">
        <v>49</v>
      </c>
      <c r="B52" s="53" t="s">
        <v>94</v>
      </c>
      <c r="C52" s="28" t="s">
        <v>5</v>
      </c>
      <c r="D52" s="107" t="s">
        <v>243</v>
      </c>
      <c r="E52" s="108"/>
      <c r="F52" s="58"/>
      <c r="G52" s="54"/>
    </row>
    <row r="53" spans="1:7" x14ac:dyDescent="0.25">
      <c r="A53" s="26">
        <v>50</v>
      </c>
      <c r="B53" s="53"/>
      <c r="C53" s="28"/>
      <c r="D53" s="58"/>
      <c r="E53" s="58"/>
      <c r="F53" s="58"/>
      <c r="G53" s="54"/>
    </row>
    <row r="54" spans="1:7" x14ac:dyDescent="0.25">
      <c r="A54" s="26">
        <v>51</v>
      </c>
      <c r="B54" s="53" t="s">
        <v>92</v>
      </c>
      <c r="C54" s="28" t="s">
        <v>5</v>
      </c>
      <c r="D54" s="109" t="s">
        <v>249</v>
      </c>
      <c r="E54" s="110"/>
      <c r="F54" s="61"/>
      <c r="G54" s="54"/>
    </row>
    <row r="55" spans="1:7" x14ac:dyDescent="0.25">
      <c r="A55" s="26">
        <v>52</v>
      </c>
      <c r="B55" s="53" t="s">
        <v>64</v>
      </c>
      <c r="C55" s="28" t="s">
        <v>5</v>
      </c>
      <c r="D55" s="107" t="s">
        <v>312</v>
      </c>
      <c r="E55" s="108"/>
      <c r="F55" s="58"/>
      <c r="G55" s="54"/>
    </row>
    <row r="56" spans="1:7" x14ac:dyDescent="0.25">
      <c r="A56" s="26">
        <v>53</v>
      </c>
      <c r="B56" s="53" t="s">
        <v>93</v>
      </c>
      <c r="C56" s="28" t="s">
        <v>18</v>
      </c>
      <c r="D56" s="58">
        <v>0.06</v>
      </c>
      <c r="E56" s="58">
        <v>0.06</v>
      </c>
      <c r="F56" s="58">
        <v>10644.5</v>
      </c>
      <c r="G56" s="52">
        <f>(D56*6+E56*6)*F56</f>
        <v>7664.04</v>
      </c>
    </row>
    <row r="57" spans="1:7" ht="111" customHeight="1" x14ac:dyDescent="0.25">
      <c r="A57" s="26">
        <v>54</v>
      </c>
      <c r="B57" s="53" t="s">
        <v>175</v>
      </c>
      <c r="C57" s="28" t="s">
        <v>5</v>
      </c>
      <c r="D57" s="107" t="s">
        <v>314</v>
      </c>
      <c r="E57" s="108"/>
      <c r="F57" s="58"/>
      <c r="G57" s="54"/>
    </row>
    <row r="58" spans="1:7" x14ac:dyDescent="0.25">
      <c r="A58" s="26">
        <v>55</v>
      </c>
      <c r="B58" s="53" t="s">
        <v>176</v>
      </c>
      <c r="C58" s="28" t="s">
        <v>5</v>
      </c>
      <c r="D58" s="107" t="s">
        <v>250</v>
      </c>
      <c r="E58" s="108"/>
      <c r="F58" s="58"/>
      <c r="G58" s="54"/>
    </row>
    <row r="59" spans="1:7" ht="45" customHeight="1" x14ac:dyDescent="0.25">
      <c r="A59" s="26">
        <v>56</v>
      </c>
      <c r="B59" s="53" t="s">
        <v>94</v>
      </c>
      <c r="C59" s="28" t="s">
        <v>5</v>
      </c>
      <c r="D59" s="107" t="s">
        <v>251</v>
      </c>
      <c r="E59" s="108"/>
      <c r="F59" s="58"/>
      <c r="G59" s="54"/>
    </row>
    <row r="60" spans="1:7" x14ac:dyDescent="0.25">
      <c r="A60" s="26">
        <v>57</v>
      </c>
      <c r="B60" s="53"/>
      <c r="C60" s="28"/>
      <c r="D60" s="58"/>
      <c r="E60" s="58"/>
      <c r="F60" s="58"/>
      <c r="G60" s="54"/>
    </row>
    <row r="61" spans="1:7" ht="47.25" customHeight="1" x14ac:dyDescent="0.25">
      <c r="A61" s="26">
        <v>58</v>
      </c>
      <c r="B61" s="53" t="s">
        <v>92</v>
      </c>
      <c r="C61" s="28" t="s">
        <v>5</v>
      </c>
      <c r="D61" s="109" t="s">
        <v>252</v>
      </c>
      <c r="E61" s="110"/>
      <c r="F61" s="61"/>
      <c r="G61" s="54"/>
    </row>
    <row r="62" spans="1:7" x14ac:dyDescent="0.25">
      <c r="A62" s="26">
        <v>59</v>
      </c>
      <c r="B62" s="53" t="s">
        <v>64</v>
      </c>
      <c r="C62" s="28" t="s">
        <v>5</v>
      </c>
      <c r="D62" s="107" t="s">
        <v>312</v>
      </c>
      <c r="E62" s="108"/>
      <c r="F62" s="58"/>
      <c r="G62" s="54"/>
    </row>
    <row r="63" spans="1:7" x14ac:dyDescent="0.25">
      <c r="A63" s="26">
        <v>60</v>
      </c>
      <c r="B63" s="53" t="s">
        <v>93</v>
      </c>
      <c r="C63" s="28" t="s">
        <v>18</v>
      </c>
      <c r="D63" s="58">
        <v>0.14000000000000001</v>
      </c>
      <c r="E63" s="58">
        <v>0.14000000000000001</v>
      </c>
      <c r="F63" s="58">
        <v>10644.5</v>
      </c>
      <c r="G63" s="52">
        <f>(D63*6+E63*6)*F63</f>
        <v>17882.760000000002</v>
      </c>
    </row>
    <row r="64" spans="1:7" ht="114" customHeight="1" x14ac:dyDescent="0.25">
      <c r="A64" s="26">
        <v>61</v>
      </c>
      <c r="B64" s="53" t="s">
        <v>175</v>
      </c>
      <c r="C64" s="28" t="s">
        <v>5</v>
      </c>
      <c r="D64" s="107" t="s">
        <v>314</v>
      </c>
      <c r="E64" s="108"/>
      <c r="F64" s="58"/>
      <c r="G64" s="54"/>
    </row>
    <row r="65" spans="1:7" ht="31.5" customHeight="1" x14ac:dyDescent="0.25">
      <c r="A65" s="26">
        <v>62</v>
      </c>
      <c r="B65" s="53" t="s">
        <v>176</v>
      </c>
      <c r="C65" s="28" t="s">
        <v>5</v>
      </c>
      <c r="D65" s="107" t="s">
        <v>253</v>
      </c>
      <c r="E65" s="108"/>
      <c r="F65" s="58"/>
      <c r="G65" s="54"/>
    </row>
    <row r="66" spans="1:7" x14ac:dyDescent="0.25">
      <c r="A66" s="26">
        <v>63</v>
      </c>
      <c r="B66" s="53" t="s">
        <v>94</v>
      </c>
      <c r="C66" s="28" t="s">
        <v>5</v>
      </c>
      <c r="D66" s="107" t="s">
        <v>243</v>
      </c>
      <c r="E66" s="108"/>
      <c r="F66" s="58"/>
      <c r="G66" s="54"/>
    </row>
    <row r="67" spans="1:7" x14ac:dyDescent="0.25">
      <c r="A67" s="26">
        <v>64</v>
      </c>
      <c r="B67" s="53"/>
      <c r="C67" s="28"/>
      <c r="D67" s="58"/>
      <c r="E67" s="58"/>
      <c r="F67" s="58"/>
      <c r="G67" s="54"/>
    </row>
    <row r="68" spans="1:7" ht="31.5" customHeight="1" x14ac:dyDescent="0.25">
      <c r="A68" s="26">
        <v>65</v>
      </c>
      <c r="B68" s="53" t="s">
        <v>92</v>
      </c>
      <c r="C68" s="28" t="s">
        <v>5</v>
      </c>
      <c r="D68" s="109" t="s">
        <v>254</v>
      </c>
      <c r="E68" s="110"/>
      <c r="F68" s="61"/>
      <c r="G68" s="54"/>
    </row>
    <row r="69" spans="1:7" x14ac:dyDescent="0.25">
      <c r="A69" s="26">
        <v>66</v>
      </c>
      <c r="B69" s="53" t="s">
        <v>64</v>
      </c>
      <c r="C69" s="28" t="s">
        <v>5</v>
      </c>
      <c r="D69" s="107" t="s">
        <v>312</v>
      </c>
      <c r="E69" s="108"/>
      <c r="F69" s="58"/>
      <c r="G69" s="54"/>
    </row>
    <row r="70" spans="1:7" x14ac:dyDescent="0.25">
      <c r="A70" s="26">
        <v>67</v>
      </c>
      <c r="B70" s="53" t="s">
        <v>93</v>
      </c>
      <c r="C70" s="28" t="s">
        <v>18</v>
      </c>
      <c r="D70" s="58">
        <v>0.04</v>
      </c>
      <c r="E70" s="58">
        <v>0.04</v>
      </c>
      <c r="F70" s="58">
        <v>10644.5</v>
      </c>
      <c r="G70" s="52">
        <f>(D70*6+E70*6)*F70</f>
        <v>5109.3599999999997</v>
      </c>
    </row>
    <row r="71" spans="1:7" ht="100.5" customHeight="1" x14ac:dyDescent="0.25">
      <c r="A71" s="26">
        <v>68</v>
      </c>
      <c r="B71" s="53" t="s">
        <v>175</v>
      </c>
      <c r="C71" s="28" t="s">
        <v>5</v>
      </c>
      <c r="D71" s="107" t="s">
        <v>314</v>
      </c>
      <c r="E71" s="108"/>
      <c r="F71" s="58"/>
      <c r="G71" s="54"/>
    </row>
    <row r="72" spans="1:7" x14ac:dyDescent="0.25">
      <c r="A72" s="26">
        <v>69</v>
      </c>
      <c r="B72" s="53" t="s">
        <v>176</v>
      </c>
      <c r="C72" s="28" t="s">
        <v>5</v>
      </c>
      <c r="D72" s="107" t="s">
        <v>255</v>
      </c>
      <c r="E72" s="108"/>
      <c r="F72" s="58"/>
      <c r="G72" s="54"/>
    </row>
    <row r="73" spans="1:7" x14ac:dyDescent="0.25">
      <c r="A73" s="26">
        <v>70</v>
      </c>
      <c r="B73" s="53" t="s">
        <v>94</v>
      </c>
      <c r="C73" s="28" t="s">
        <v>5</v>
      </c>
      <c r="D73" s="107" t="s">
        <v>243</v>
      </c>
      <c r="E73" s="108"/>
      <c r="F73" s="58"/>
      <c r="G73" s="54"/>
    </row>
    <row r="74" spans="1:7" x14ac:dyDescent="0.25">
      <c r="A74" s="26">
        <v>71</v>
      </c>
      <c r="B74" s="53"/>
      <c r="C74" s="28"/>
      <c r="D74" s="58"/>
      <c r="E74" s="58"/>
      <c r="F74" s="58"/>
      <c r="G74" s="54"/>
    </row>
    <row r="75" spans="1:7" ht="63" customHeight="1" x14ac:dyDescent="0.25">
      <c r="A75" s="26">
        <v>72</v>
      </c>
      <c r="B75" s="53" t="s">
        <v>92</v>
      </c>
      <c r="C75" s="28" t="s">
        <v>5</v>
      </c>
      <c r="D75" s="109" t="s">
        <v>256</v>
      </c>
      <c r="E75" s="110"/>
      <c r="F75" s="61"/>
      <c r="G75" s="54"/>
    </row>
    <row r="76" spans="1:7" x14ac:dyDescent="0.25">
      <c r="A76" s="26">
        <v>73</v>
      </c>
      <c r="B76" s="53" t="s">
        <v>64</v>
      </c>
      <c r="C76" s="28" t="s">
        <v>5</v>
      </c>
      <c r="D76" s="107" t="s">
        <v>312</v>
      </c>
      <c r="E76" s="108"/>
      <c r="F76" s="58"/>
      <c r="G76" s="54"/>
    </row>
    <row r="77" spans="1:7" x14ac:dyDescent="0.25">
      <c r="A77" s="26">
        <v>74</v>
      </c>
      <c r="B77" s="53" t="s">
        <v>93</v>
      </c>
      <c r="C77" s="28" t="s">
        <v>18</v>
      </c>
      <c r="D77" s="58">
        <v>3.88</v>
      </c>
      <c r="E77" s="58">
        <v>3.88</v>
      </c>
      <c r="F77" s="58">
        <v>10644.5</v>
      </c>
      <c r="G77" s="52">
        <f>(D77*6+E77*6)*F77</f>
        <v>495607.92000000004</v>
      </c>
    </row>
    <row r="78" spans="1:7" ht="109.5" customHeight="1" x14ac:dyDescent="0.25">
      <c r="A78" s="26">
        <v>75</v>
      </c>
      <c r="B78" s="53" t="s">
        <v>175</v>
      </c>
      <c r="C78" s="28" t="s">
        <v>5</v>
      </c>
      <c r="D78" s="107" t="s">
        <v>314</v>
      </c>
      <c r="E78" s="108"/>
      <c r="F78" s="58"/>
      <c r="G78" s="54"/>
    </row>
    <row r="79" spans="1:7" x14ac:dyDescent="0.25">
      <c r="A79" s="26">
        <v>76</v>
      </c>
      <c r="B79" s="53" t="s">
        <v>176</v>
      </c>
      <c r="C79" s="28" t="s">
        <v>5</v>
      </c>
      <c r="D79" s="107" t="s">
        <v>257</v>
      </c>
      <c r="E79" s="108"/>
      <c r="F79" s="58"/>
      <c r="G79" s="54"/>
    </row>
    <row r="80" spans="1:7" x14ac:dyDescent="0.25">
      <c r="A80" s="26">
        <v>77</v>
      </c>
      <c r="B80" s="53" t="s">
        <v>94</v>
      </c>
      <c r="C80" s="28" t="s">
        <v>5</v>
      </c>
      <c r="D80" s="107" t="s">
        <v>343</v>
      </c>
      <c r="E80" s="108"/>
      <c r="F80" s="58"/>
      <c r="G80" s="54"/>
    </row>
    <row r="81" spans="1:7" x14ac:dyDescent="0.25">
      <c r="A81" s="26">
        <v>78</v>
      </c>
      <c r="B81" s="53"/>
      <c r="C81" s="28"/>
      <c r="D81" s="58"/>
      <c r="E81" s="58"/>
      <c r="F81" s="58"/>
      <c r="G81" s="54"/>
    </row>
    <row r="82" spans="1:7" x14ac:dyDescent="0.25">
      <c r="A82" s="26">
        <v>79</v>
      </c>
      <c r="B82" s="53" t="s">
        <v>92</v>
      </c>
      <c r="C82" s="28" t="s">
        <v>5</v>
      </c>
      <c r="D82" s="109" t="s">
        <v>315</v>
      </c>
      <c r="E82" s="110"/>
      <c r="F82" s="61"/>
      <c r="G82" s="54"/>
    </row>
    <row r="83" spans="1:7" x14ac:dyDescent="0.25">
      <c r="A83" s="26">
        <v>80</v>
      </c>
      <c r="B83" s="53" t="s">
        <v>64</v>
      </c>
      <c r="C83" s="28" t="s">
        <v>5</v>
      </c>
      <c r="D83" s="107" t="s">
        <v>312</v>
      </c>
      <c r="E83" s="108"/>
      <c r="F83" s="58"/>
      <c r="G83" s="54"/>
    </row>
    <row r="84" spans="1:7" x14ac:dyDescent="0.25">
      <c r="A84" s="26">
        <v>81</v>
      </c>
      <c r="B84" s="53" t="s">
        <v>93</v>
      </c>
      <c r="C84" s="28" t="s">
        <v>18</v>
      </c>
      <c r="D84" s="58">
        <v>0</v>
      </c>
      <c r="E84" s="58">
        <v>0</v>
      </c>
      <c r="F84" s="58">
        <v>10644.5</v>
      </c>
      <c r="G84" s="52">
        <f>(D84*6+E84*6)*F84</f>
        <v>0</v>
      </c>
    </row>
    <row r="85" spans="1:7" ht="101.25" customHeight="1" x14ac:dyDescent="0.25">
      <c r="A85" s="26">
        <v>82</v>
      </c>
      <c r="B85" s="53" t="s">
        <v>175</v>
      </c>
      <c r="C85" s="28" t="s">
        <v>5</v>
      </c>
      <c r="D85" s="107" t="s">
        <v>314</v>
      </c>
      <c r="E85" s="108"/>
      <c r="F85" s="58"/>
      <c r="G85" s="54"/>
    </row>
    <row r="86" spans="1:7" x14ac:dyDescent="0.25">
      <c r="A86" s="26">
        <v>83</v>
      </c>
      <c r="B86" s="53" t="s">
        <v>176</v>
      </c>
      <c r="C86" s="28" t="s">
        <v>5</v>
      </c>
      <c r="D86" s="107" t="s">
        <v>257</v>
      </c>
      <c r="E86" s="108"/>
      <c r="F86" s="58"/>
      <c r="G86" s="54"/>
    </row>
    <row r="87" spans="1:7" ht="31.5" customHeight="1" x14ac:dyDescent="0.25">
      <c r="A87" s="26">
        <v>84</v>
      </c>
      <c r="B87" s="53" t="s">
        <v>94</v>
      </c>
      <c r="C87" s="28" t="s">
        <v>5</v>
      </c>
      <c r="D87" s="107" t="s">
        <v>316</v>
      </c>
      <c r="E87" s="108"/>
      <c r="F87" s="58"/>
      <c r="G87" s="54"/>
    </row>
    <row r="88" spans="1:7" ht="59.25" customHeight="1" x14ac:dyDescent="0.25">
      <c r="A88" s="26">
        <v>85</v>
      </c>
      <c r="B88" s="53" t="s">
        <v>92</v>
      </c>
      <c r="C88" s="28" t="s">
        <v>5</v>
      </c>
      <c r="D88" s="109" t="s">
        <v>317</v>
      </c>
      <c r="E88" s="110"/>
      <c r="F88" s="61"/>
      <c r="G88" s="54"/>
    </row>
    <row r="89" spans="1:7" x14ac:dyDescent="0.25">
      <c r="A89" s="26">
        <v>86</v>
      </c>
      <c r="B89" s="53" t="s">
        <v>64</v>
      </c>
      <c r="C89" s="28" t="s">
        <v>5</v>
      </c>
      <c r="D89" s="107" t="s">
        <v>312</v>
      </c>
      <c r="E89" s="108"/>
      <c r="F89" s="58"/>
      <c r="G89" s="54"/>
    </row>
    <row r="90" spans="1:7" x14ac:dyDescent="0.25">
      <c r="A90" s="26">
        <v>87</v>
      </c>
      <c r="B90" s="53" t="s">
        <v>93</v>
      </c>
      <c r="C90" s="28" t="s">
        <v>18</v>
      </c>
      <c r="D90" s="58">
        <v>1.31</v>
      </c>
      <c r="E90" s="58">
        <v>1.45</v>
      </c>
      <c r="F90" s="58">
        <v>10644.5</v>
      </c>
      <c r="G90" s="52">
        <f>(D90*6+E90*6)*F90</f>
        <v>176272.91999999998</v>
      </c>
    </row>
    <row r="91" spans="1:7" ht="110.25" customHeight="1" x14ac:dyDescent="0.25">
      <c r="A91" s="26">
        <v>88</v>
      </c>
      <c r="B91" s="53" t="s">
        <v>175</v>
      </c>
      <c r="C91" s="28" t="s">
        <v>5</v>
      </c>
      <c r="D91" s="107" t="s">
        <v>314</v>
      </c>
      <c r="E91" s="108"/>
      <c r="F91" s="58"/>
      <c r="G91" s="54"/>
    </row>
    <row r="92" spans="1:7" x14ac:dyDescent="0.25">
      <c r="A92" s="26">
        <v>89</v>
      </c>
      <c r="B92" s="53" t="s">
        <v>176</v>
      </c>
      <c r="C92" s="28" t="s">
        <v>5</v>
      </c>
      <c r="D92" s="107" t="s">
        <v>257</v>
      </c>
      <c r="E92" s="108"/>
      <c r="F92" s="58"/>
      <c r="G92" s="54"/>
    </row>
    <row r="93" spans="1:7" x14ac:dyDescent="0.25">
      <c r="A93" s="26">
        <v>90</v>
      </c>
      <c r="B93" s="53" t="s">
        <v>94</v>
      </c>
      <c r="C93" s="28" t="s">
        <v>5</v>
      </c>
      <c r="D93" s="107" t="s">
        <v>342</v>
      </c>
      <c r="E93" s="108"/>
      <c r="F93" s="58"/>
      <c r="G93" s="54"/>
    </row>
  </sheetData>
  <mergeCells count="67">
    <mergeCell ref="D4:E4"/>
    <mergeCell ref="D5:E5"/>
    <mergeCell ref="D6:E6"/>
    <mergeCell ref="D8:E8"/>
    <mergeCell ref="B1:G1"/>
    <mergeCell ref="D9:E9"/>
    <mergeCell ref="D10:E10"/>
    <mergeCell ref="D12:E12"/>
    <mergeCell ref="D13:E13"/>
    <mergeCell ref="D15:E15"/>
    <mergeCell ref="D16:E16"/>
    <mergeCell ref="D17:E17"/>
    <mergeCell ref="D19:E19"/>
    <mergeCell ref="D20:E20"/>
    <mergeCell ref="D22:E22"/>
    <mergeCell ref="D23:E23"/>
    <mergeCell ref="D24:E24"/>
    <mergeCell ref="D26:E26"/>
    <mergeCell ref="D27:E27"/>
    <mergeCell ref="D29:E29"/>
    <mergeCell ref="D30:E30"/>
    <mergeCell ref="D31:E31"/>
    <mergeCell ref="D33:E33"/>
    <mergeCell ref="D34:E34"/>
    <mergeCell ref="D36:E36"/>
    <mergeCell ref="D37:E37"/>
    <mergeCell ref="D38:E38"/>
    <mergeCell ref="D40:E40"/>
    <mergeCell ref="D41:E41"/>
    <mergeCell ref="D43:E43"/>
    <mergeCell ref="D44:E44"/>
    <mergeCell ref="D45:E45"/>
    <mergeCell ref="D47:E47"/>
    <mergeCell ref="D48:E48"/>
    <mergeCell ref="D50:E50"/>
    <mergeCell ref="D51:E51"/>
    <mergeCell ref="D52:E52"/>
    <mergeCell ref="D54:E54"/>
    <mergeCell ref="D55:E55"/>
    <mergeCell ref="D57:E57"/>
    <mergeCell ref="D58:E58"/>
    <mergeCell ref="D59:E59"/>
    <mergeCell ref="D61:E61"/>
    <mergeCell ref="D62:E62"/>
    <mergeCell ref="D64:E64"/>
    <mergeCell ref="D65:E65"/>
    <mergeCell ref="D66:E66"/>
    <mergeCell ref="D68:E68"/>
    <mergeCell ref="D69:E69"/>
    <mergeCell ref="D71:E71"/>
    <mergeCell ref="D72:E72"/>
    <mergeCell ref="D73:E73"/>
    <mergeCell ref="D75:E75"/>
    <mergeCell ref="D76:E76"/>
    <mergeCell ref="D78:E78"/>
    <mergeCell ref="D79:E79"/>
    <mergeCell ref="D80:E80"/>
    <mergeCell ref="D82:E82"/>
    <mergeCell ref="D83:E83"/>
    <mergeCell ref="D91:E91"/>
    <mergeCell ref="D92:E92"/>
    <mergeCell ref="D93:E93"/>
    <mergeCell ref="D85:E85"/>
    <mergeCell ref="D86:E86"/>
    <mergeCell ref="D87:E87"/>
    <mergeCell ref="D88:E88"/>
    <mergeCell ref="D89:E89"/>
  </mergeCells>
  <phoneticPr fontId="0" type="noConversion"/>
  <pageMargins left="0.7" right="0.7" top="0.32" bottom="0.28000000000000003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0"/>
  <sheetViews>
    <sheetView workbookViewId="0">
      <selection activeCell="F5" sqref="F5"/>
    </sheetView>
  </sheetViews>
  <sheetFormatPr defaultRowHeight="15.75" x14ac:dyDescent="0.25"/>
  <cols>
    <col min="1" max="1" width="5.85546875" style="1" customWidth="1"/>
    <col min="2" max="2" width="76" style="1" bestFit="1" customWidth="1"/>
    <col min="3" max="3" width="12.28515625" style="1" customWidth="1"/>
    <col min="4" max="4" width="56" style="1" bestFit="1" customWidth="1"/>
    <col min="5" max="256" width="9.140625" style="1"/>
    <col min="257" max="257" width="5.85546875" style="1" customWidth="1"/>
    <col min="258" max="258" width="76" style="1" bestFit="1" customWidth="1"/>
    <col min="259" max="259" width="12.28515625" style="1" customWidth="1"/>
    <col min="260" max="260" width="56" style="1" bestFit="1" customWidth="1"/>
    <col min="261" max="512" width="9.140625" style="1"/>
    <col min="513" max="513" width="5.85546875" style="1" customWidth="1"/>
    <col min="514" max="514" width="76" style="1" bestFit="1" customWidth="1"/>
    <col min="515" max="515" width="12.28515625" style="1" customWidth="1"/>
    <col min="516" max="516" width="56" style="1" bestFit="1" customWidth="1"/>
    <col min="517" max="768" width="9.140625" style="1"/>
    <col min="769" max="769" width="5.85546875" style="1" customWidth="1"/>
    <col min="770" max="770" width="76" style="1" bestFit="1" customWidth="1"/>
    <col min="771" max="771" width="12.28515625" style="1" customWidth="1"/>
    <col min="772" max="772" width="56" style="1" bestFit="1" customWidth="1"/>
    <col min="773" max="1024" width="9.140625" style="1"/>
    <col min="1025" max="1025" width="5.85546875" style="1" customWidth="1"/>
    <col min="1026" max="1026" width="76" style="1" bestFit="1" customWidth="1"/>
    <col min="1027" max="1027" width="12.28515625" style="1" customWidth="1"/>
    <col min="1028" max="1028" width="56" style="1" bestFit="1" customWidth="1"/>
    <col min="1029" max="1280" width="9.140625" style="1"/>
    <col min="1281" max="1281" width="5.85546875" style="1" customWidth="1"/>
    <col min="1282" max="1282" width="76" style="1" bestFit="1" customWidth="1"/>
    <col min="1283" max="1283" width="12.28515625" style="1" customWidth="1"/>
    <col min="1284" max="1284" width="56" style="1" bestFit="1" customWidth="1"/>
    <col min="1285" max="1536" width="9.140625" style="1"/>
    <col min="1537" max="1537" width="5.85546875" style="1" customWidth="1"/>
    <col min="1538" max="1538" width="76" style="1" bestFit="1" customWidth="1"/>
    <col min="1539" max="1539" width="12.28515625" style="1" customWidth="1"/>
    <col min="1540" max="1540" width="56" style="1" bestFit="1" customWidth="1"/>
    <col min="1541" max="1792" width="9.140625" style="1"/>
    <col min="1793" max="1793" width="5.85546875" style="1" customWidth="1"/>
    <col min="1794" max="1794" width="76" style="1" bestFit="1" customWidth="1"/>
    <col min="1795" max="1795" width="12.28515625" style="1" customWidth="1"/>
    <col min="1796" max="1796" width="56" style="1" bestFit="1" customWidth="1"/>
    <col min="1797" max="2048" width="9.140625" style="1"/>
    <col min="2049" max="2049" width="5.85546875" style="1" customWidth="1"/>
    <col min="2050" max="2050" width="76" style="1" bestFit="1" customWidth="1"/>
    <col min="2051" max="2051" width="12.28515625" style="1" customWidth="1"/>
    <col min="2052" max="2052" width="56" style="1" bestFit="1" customWidth="1"/>
    <col min="2053" max="2304" width="9.140625" style="1"/>
    <col min="2305" max="2305" width="5.85546875" style="1" customWidth="1"/>
    <col min="2306" max="2306" width="76" style="1" bestFit="1" customWidth="1"/>
    <col min="2307" max="2307" width="12.28515625" style="1" customWidth="1"/>
    <col min="2308" max="2308" width="56" style="1" bestFit="1" customWidth="1"/>
    <col min="2309" max="2560" width="9.140625" style="1"/>
    <col min="2561" max="2561" width="5.85546875" style="1" customWidth="1"/>
    <col min="2562" max="2562" width="76" style="1" bestFit="1" customWidth="1"/>
    <col min="2563" max="2563" width="12.28515625" style="1" customWidth="1"/>
    <col min="2564" max="2564" width="56" style="1" bestFit="1" customWidth="1"/>
    <col min="2565" max="2816" width="9.140625" style="1"/>
    <col min="2817" max="2817" width="5.85546875" style="1" customWidth="1"/>
    <col min="2818" max="2818" width="76" style="1" bestFit="1" customWidth="1"/>
    <col min="2819" max="2819" width="12.28515625" style="1" customWidth="1"/>
    <col min="2820" max="2820" width="56" style="1" bestFit="1" customWidth="1"/>
    <col min="2821" max="3072" width="9.140625" style="1"/>
    <col min="3073" max="3073" width="5.85546875" style="1" customWidth="1"/>
    <col min="3074" max="3074" width="76" style="1" bestFit="1" customWidth="1"/>
    <col min="3075" max="3075" width="12.28515625" style="1" customWidth="1"/>
    <col min="3076" max="3076" width="56" style="1" bestFit="1" customWidth="1"/>
    <col min="3077" max="3328" width="9.140625" style="1"/>
    <col min="3329" max="3329" width="5.85546875" style="1" customWidth="1"/>
    <col min="3330" max="3330" width="76" style="1" bestFit="1" customWidth="1"/>
    <col min="3331" max="3331" width="12.28515625" style="1" customWidth="1"/>
    <col min="3332" max="3332" width="56" style="1" bestFit="1" customWidth="1"/>
    <col min="3333" max="3584" width="9.140625" style="1"/>
    <col min="3585" max="3585" width="5.85546875" style="1" customWidth="1"/>
    <col min="3586" max="3586" width="76" style="1" bestFit="1" customWidth="1"/>
    <col min="3587" max="3587" width="12.28515625" style="1" customWidth="1"/>
    <col min="3588" max="3588" width="56" style="1" bestFit="1" customWidth="1"/>
    <col min="3589" max="3840" width="9.140625" style="1"/>
    <col min="3841" max="3841" width="5.85546875" style="1" customWidth="1"/>
    <col min="3842" max="3842" width="76" style="1" bestFit="1" customWidth="1"/>
    <col min="3843" max="3843" width="12.28515625" style="1" customWidth="1"/>
    <col min="3844" max="3844" width="56" style="1" bestFit="1" customWidth="1"/>
    <col min="3845" max="4096" width="9.140625" style="1"/>
    <col min="4097" max="4097" width="5.85546875" style="1" customWidth="1"/>
    <col min="4098" max="4098" width="76" style="1" bestFit="1" customWidth="1"/>
    <col min="4099" max="4099" width="12.28515625" style="1" customWidth="1"/>
    <col min="4100" max="4100" width="56" style="1" bestFit="1" customWidth="1"/>
    <col min="4101" max="4352" width="9.140625" style="1"/>
    <col min="4353" max="4353" width="5.85546875" style="1" customWidth="1"/>
    <col min="4354" max="4354" width="76" style="1" bestFit="1" customWidth="1"/>
    <col min="4355" max="4355" width="12.28515625" style="1" customWidth="1"/>
    <col min="4356" max="4356" width="56" style="1" bestFit="1" customWidth="1"/>
    <col min="4357" max="4608" width="9.140625" style="1"/>
    <col min="4609" max="4609" width="5.85546875" style="1" customWidth="1"/>
    <col min="4610" max="4610" width="76" style="1" bestFit="1" customWidth="1"/>
    <col min="4611" max="4611" width="12.28515625" style="1" customWidth="1"/>
    <col min="4612" max="4612" width="56" style="1" bestFit="1" customWidth="1"/>
    <col min="4613" max="4864" width="9.140625" style="1"/>
    <col min="4865" max="4865" width="5.85546875" style="1" customWidth="1"/>
    <col min="4866" max="4866" width="76" style="1" bestFit="1" customWidth="1"/>
    <col min="4867" max="4867" width="12.28515625" style="1" customWidth="1"/>
    <col min="4868" max="4868" width="56" style="1" bestFit="1" customWidth="1"/>
    <col min="4869" max="5120" width="9.140625" style="1"/>
    <col min="5121" max="5121" width="5.85546875" style="1" customWidth="1"/>
    <col min="5122" max="5122" width="76" style="1" bestFit="1" customWidth="1"/>
    <col min="5123" max="5123" width="12.28515625" style="1" customWidth="1"/>
    <col min="5124" max="5124" width="56" style="1" bestFit="1" customWidth="1"/>
    <col min="5125" max="5376" width="9.140625" style="1"/>
    <col min="5377" max="5377" width="5.85546875" style="1" customWidth="1"/>
    <col min="5378" max="5378" width="76" style="1" bestFit="1" customWidth="1"/>
    <col min="5379" max="5379" width="12.28515625" style="1" customWidth="1"/>
    <col min="5380" max="5380" width="56" style="1" bestFit="1" customWidth="1"/>
    <col min="5381" max="5632" width="9.140625" style="1"/>
    <col min="5633" max="5633" width="5.85546875" style="1" customWidth="1"/>
    <col min="5634" max="5634" width="76" style="1" bestFit="1" customWidth="1"/>
    <col min="5635" max="5635" width="12.28515625" style="1" customWidth="1"/>
    <col min="5636" max="5636" width="56" style="1" bestFit="1" customWidth="1"/>
    <col min="5637" max="5888" width="9.140625" style="1"/>
    <col min="5889" max="5889" width="5.85546875" style="1" customWidth="1"/>
    <col min="5890" max="5890" width="76" style="1" bestFit="1" customWidth="1"/>
    <col min="5891" max="5891" width="12.28515625" style="1" customWidth="1"/>
    <col min="5892" max="5892" width="56" style="1" bestFit="1" customWidth="1"/>
    <col min="5893" max="6144" width="9.140625" style="1"/>
    <col min="6145" max="6145" width="5.85546875" style="1" customWidth="1"/>
    <col min="6146" max="6146" width="76" style="1" bestFit="1" customWidth="1"/>
    <col min="6147" max="6147" width="12.28515625" style="1" customWidth="1"/>
    <col min="6148" max="6148" width="56" style="1" bestFit="1" customWidth="1"/>
    <col min="6149" max="6400" width="9.140625" style="1"/>
    <col min="6401" max="6401" width="5.85546875" style="1" customWidth="1"/>
    <col min="6402" max="6402" width="76" style="1" bestFit="1" customWidth="1"/>
    <col min="6403" max="6403" width="12.28515625" style="1" customWidth="1"/>
    <col min="6404" max="6404" width="56" style="1" bestFit="1" customWidth="1"/>
    <col min="6405" max="6656" width="9.140625" style="1"/>
    <col min="6657" max="6657" width="5.85546875" style="1" customWidth="1"/>
    <col min="6658" max="6658" width="76" style="1" bestFit="1" customWidth="1"/>
    <col min="6659" max="6659" width="12.28515625" style="1" customWidth="1"/>
    <col min="6660" max="6660" width="56" style="1" bestFit="1" customWidth="1"/>
    <col min="6661" max="6912" width="9.140625" style="1"/>
    <col min="6913" max="6913" width="5.85546875" style="1" customWidth="1"/>
    <col min="6914" max="6914" width="76" style="1" bestFit="1" customWidth="1"/>
    <col min="6915" max="6915" width="12.28515625" style="1" customWidth="1"/>
    <col min="6916" max="6916" width="56" style="1" bestFit="1" customWidth="1"/>
    <col min="6917" max="7168" width="9.140625" style="1"/>
    <col min="7169" max="7169" width="5.85546875" style="1" customWidth="1"/>
    <col min="7170" max="7170" width="76" style="1" bestFit="1" customWidth="1"/>
    <col min="7171" max="7171" width="12.28515625" style="1" customWidth="1"/>
    <col min="7172" max="7172" width="56" style="1" bestFit="1" customWidth="1"/>
    <col min="7173" max="7424" width="9.140625" style="1"/>
    <col min="7425" max="7425" width="5.85546875" style="1" customWidth="1"/>
    <col min="7426" max="7426" width="76" style="1" bestFit="1" customWidth="1"/>
    <col min="7427" max="7427" width="12.28515625" style="1" customWidth="1"/>
    <col min="7428" max="7428" width="56" style="1" bestFit="1" customWidth="1"/>
    <col min="7429" max="7680" width="9.140625" style="1"/>
    <col min="7681" max="7681" width="5.85546875" style="1" customWidth="1"/>
    <col min="7682" max="7682" width="76" style="1" bestFit="1" customWidth="1"/>
    <col min="7683" max="7683" width="12.28515625" style="1" customWidth="1"/>
    <col min="7684" max="7684" width="56" style="1" bestFit="1" customWidth="1"/>
    <col min="7685" max="7936" width="9.140625" style="1"/>
    <col min="7937" max="7937" width="5.85546875" style="1" customWidth="1"/>
    <col min="7938" max="7938" width="76" style="1" bestFit="1" customWidth="1"/>
    <col min="7939" max="7939" width="12.28515625" style="1" customWidth="1"/>
    <col min="7940" max="7940" width="56" style="1" bestFit="1" customWidth="1"/>
    <col min="7941" max="8192" width="9.140625" style="1"/>
    <col min="8193" max="8193" width="5.85546875" style="1" customWidth="1"/>
    <col min="8194" max="8194" width="76" style="1" bestFit="1" customWidth="1"/>
    <col min="8195" max="8195" width="12.28515625" style="1" customWidth="1"/>
    <col min="8196" max="8196" width="56" style="1" bestFit="1" customWidth="1"/>
    <col min="8197" max="8448" width="9.140625" style="1"/>
    <col min="8449" max="8449" width="5.85546875" style="1" customWidth="1"/>
    <col min="8450" max="8450" width="76" style="1" bestFit="1" customWidth="1"/>
    <col min="8451" max="8451" width="12.28515625" style="1" customWidth="1"/>
    <col min="8452" max="8452" width="56" style="1" bestFit="1" customWidth="1"/>
    <col min="8453" max="8704" width="9.140625" style="1"/>
    <col min="8705" max="8705" width="5.85546875" style="1" customWidth="1"/>
    <col min="8706" max="8706" width="76" style="1" bestFit="1" customWidth="1"/>
    <col min="8707" max="8707" width="12.28515625" style="1" customWidth="1"/>
    <col min="8708" max="8708" width="56" style="1" bestFit="1" customWidth="1"/>
    <col min="8709" max="8960" width="9.140625" style="1"/>
    <col min="8961" max="8961" width="5.85546875" style="1" customWidth="1"/>
    <col min="8962" max="8962" width="76" style="1" bestFit="1" customWidth="1"/>
    <col min="8963" max="8963" width="12.28515625" style="1" customWidth="1"/>
    <col min="8964" max="8964" width="56" style="1" bestFit="1" customWidth="1"/>
    <col min="8965" max="9216" width="9.140625" style="1"/>
    <col min="9217" max="9217" width="5.85546875" style="1" customWidth="1"/>
    <col min="9218" max="9218" width="76" style="1" bestFit="1" customWidth="1"/>
    <col min="9219" max="9219" width="12.28515625" style="1" customWidth="1"/>
    <col min="9220" max="9220" width="56" style="1" bestFit="1" customWidth="1"/>
    <col min="9221" max="9472" width="9.140625" style="1"/>
    <col min="9473" max="9473" width="5.85546875" style="1" customWidth="1"/>
    <col min="9474" max="9474" width="76" style="1" bestFit="1" customWidth="1"/>
    <col min="9475" max="9475" width="12.28515625" style="1" customWidth="1"/>
    <col min="9476" max="9476" width="56" style="1" bestFit="1" customWidth="1"/>
    <col min="9477" max="9728" width="9.140625" style="1"/>
    <col min="9729" max="9729" width="5.85546875" style="1" customWidth="1"/>
    <col min="9730" max="9730" width="76" style="1" bestFit="1" customWidth="1"/>
    <col min="9731" max="9731" width="12.28515625" style="1" customWidth="1"/>
    <col min="9732" max="9732" width="56" style="1" bestFit="1" customWidth="1"/>
    <col min="9733" max="9984" width="9.140625" style="1"/>
    <col min="9985" max="9985" width="5.85546875" style="1" customWidth="1"/>
    <col min="9986" max="9986" width="76" style="1" bestFit="1" customWidth="1"/>
    <col min="9987" max="9987" width="12.28515625" style="1" customWidth="1"/>
    <col min="9988" max="9988" width="56" style="1" bestFit="1" customWidth="1"/>
    <col min="9989" max="10240" width="9.140625" style="1"/>
    <col min="10241" max="10241" width="5.85546875" style="1" customWidth="1"/>
    <col min="10242" max="10242" width="76" style="1" bestFit="1" customWidth="1"/>
    <col min="10243" max="10243" width="12.28515625" style="1" customWidth="1"/>
    <col min="10244" max="10244" width="56" style="1" bestFit="1" customWidth="1"/>
    <col min="10245" max="10496" width="9.140625" style="1"/>
    <col min="10497" max="10497" width="5.85546875" style="1" customWidth="1"/>
    <col min="10498" max="10498" width="76" style="1" bestFit="1" customWidth="1"/>
    <col min="10499" max="10499" width="12.28515625" style="1" customWidth="1"/>
    <col min="10500" max="10500" width="56" style="1" bestFit="1" customWidth="1"/>
    <col min="10501" max="10752" width="9.140625" style="1"/>
    <col min="10753" max="10753" width="5.85546875" style="1" customWidth="1"/>
    <col min="10754" max="10754" width="76" style="1" bestFit="1" customWidth="1"/>
    <col min="10755" max="10755" width="12.28515625" style="1" customWidth="1"/>
    <col min="10756" max="10756" width="56" style="1" bestFit="1" customWidth="1"/>
    <col min="10757" max="11008" width="9.140625" style="1"/>
    <col min="11009" max="11009" width="5.85546875" style="1" customWidth="1"/>
    <col min="11010" max="11010" width="76" style="1" bestFit="1" customWidth="1"/>
    <col min="11011" max="11011" width="12.28515625" style="1" customWidth="1"/>
    <col min="11012" max="11012" width="56" style="1" bestFit="1" customWidth="1"/>
    <col min="11013" max="11264" width="9.140625" style="1"/>
    <col min="11265" max="11265" width="5.85546875" style="1" customWidth="1"/>
    <col min="11266" max="11266" width="76" style="1" bestFit="1" customWidth="1"/>
    <col min="11267" max="11267" width="12.28515625" style="1" customWidth="1"/>
    <col min="11268" max="11268" width="56" style="1" bestFit="1" customWidth="1"/>
    <col min="11269" max="11520" width="9.140625" style="1"/>
    <col min="11521" max="11521" width="5.85546875" style="1" customWidth="1"/>
    <col min="11522" max="11522" width="76" style="1" bestFit="1" customWidth="1"/>
    <col min="11523" max="11523" width="12.28515625" style="1" customWidth="1"/>
    <col min="11524" max="11524" width="56" style="1" bestFit="1" customWidth="1"/>
    <col min="11525" max="11776" width="9.140625" style="1"/>
    <col min="11777" max="11777" width="5.85546875" style="1" customWidth="1"/>
    <col min="11778" max="11778" width="76" style="1" bestFit="1" customWidth="1"/>
    <col min="11779" max="11779" width="12.28515625" style="1" customWidth="1"/>
    <col min="11780" max="11780" width="56" style="1" bestFit="1" customWidth="1"/>
    <col min="11781" max="12032" width="9.140625" style="1"/>
    <col min="12033" max="12033" width="5.85546875" style="1" customWidth="1"/>
    <col min="12034" max="12034" width="76" style="1" bestFit="1" customWidth="1"/>
    <col min="12035" max="12035" width="12.28515625" style="1" customWidth="1"/>
    <col min="12036" max="12036" width="56" style="1" bestFit="1" customWidth="1"/>
    <col min="12037" max="12288" width="9.140625" style="1"/>
    <col min="12289" max="12289" width="5.85546875" style="1" customWidth="1"/>
    <col min="12290" max="12290" width="76" style="1" bestFit="1" customWidth="1"/>
    <col min="12291" max="12291" width="12.28515625" style="1" customWidth="1"/>
    <col min="12292" max="12292" width="56" style="1" bestFit="1" customWidth="1"/>
    <col min="12293" max="12544" width="9.140625" style="1"/>
    <col min="12545" max="12545" width="5.85546875" style="1" customWidth="1"/>
    <col min="12546" max="12546" width="76" style="1" bestFit="1" customWidth="1"/>
    <col min="12547" max="12547" width="12.28515625" style="1" customWidth="1"/>
    <col min="12548" max="12548" width="56" style="1" bestFit="1" customWidth="1"/>
    <col min="12549" max="12800" width="9.140625" style="1"/>
    <col min="12801" max="12801" width="5.85546875" style="1" customWidth="1"/>
    <col min="12802" max="12802" width="76" style="1" bestFit="1" customWidth="1"/>
    <col min="12803" max="12803" width="12.28515625" style="1" customWidth="1"/>
    <col min="12804" max="12804" width="56" style="1" bestFit="1" customWidth="1"/>
    <col min="12805" max="13056" width="9.140625" style="1"/>
    <col min="13057" max="13057" width="5.85546875" style="1" customWidth="1"/>
    <col min="13058" max="13058" width="76" style="1" bestFit="1" customWidth="1"/>
    <col min="13059" max="13059" width="12.28515625" style="1" customWidth="1"/>
    <col min="13060" max="13060" width="56" style="1" bestFit="1" customWidth="1"/>
    <col min="13061" max="13312" width="9.140625" style="1"/>
    <col min="13313" max="13313" width="5.85546875" style="1" customWidth="1"/>
    <col min="13314" max="13314" width="76" style="1" bestFit="1" customWidth="1"/>
    <col min="13315" max="13315" width="12.28515625" style="1" customWidth="1"/>
    <col min="13316" max="13316" width="56" style="1" bestFit="1" customWidth="1"/>
    <col min="13317" max="13568" width="9.140625" style="1"/>
    <col min="13569" max="13569" width="5.85546875" style="1" customWidth="1"/>
    <col min="13570" max="13570" width="76" style="1" bestFit="1" customWidth="1"/>
    <col min="13571" max="13571" width="12.28515625" style="1" customWidth="1"/>
    <col min="13572" max="13572" width="56" style="1" bestFit="1" customWidth="1"/>
    <col min="13573" max="13824" width="9.140625" style="1"/>
    <col min="13825" max="13825" width="5.85546875" style="1" customWidth="1"/>
    <col min="13826" max="13826" width="76" style="1" bestFit="1" customWidth="1"/>
    <col min="13827" max="13827" width="12.28515625" style="1" customWidth="1"/>
    <col min="13828" max="13828" width="56" style="1" bestFit="1" customWidth="1"/>
    <col min="13829" max="14080" width="9.140625" style="1"/>
    <col min="14081" max="14081" width="5.85546875" style="1" customWidth="1"/>
    <col min="14082" max="14082" width="76" style="1" bestFit="1" customWidth="1"/>
    <col min="14083" max="14083" width="12.28515625" style="1" customWidth="1"/>
    <col min="14084" max="14084" width="56" style="1" bestFit="1" customWidth="1"/>
    <col min="14085" max="14336" width="9.140625" style="1"/>
    <col min="14337" max="14337" width="5.85546875" style="1" customWidth="1"/>
    <col min="14338" max="14338" width="76" style="1" bestFit="1" customWidth="1"/>
    <col min="14339" max="14339" width="12.28515625" style="1" customWidth="1"/>
    <col min="14340" max="14340" width="56" style="1" bestFit="1" customWidth="1"/>
    <col min="14341" max="14592" width="9.140625" style="1"/>
    <col min="14593" max="14593" width="5.85546875" style="1" customWidth="1"/>
    <col min="14594" max="14594" width="76" style="1" bestFit="1" customWidth="1"/>
    <col min="14595" max="14595" width="12.28515625" style="1" customWidth="1"/>
    <col min="14596" max="14596" width="56" style="1" bestFit="1" customWidth="1"/>
    <col min="14597" max="14848" width="9.140625" style="1"/>
    <col min="14849" max="14849" width="5.85546875" style="1" customWidth="1"/>
    <col min="14850" max="14850" width="76" style="1" bestFit="1" customWidth="1"/>
    <col min="14851" max="14851" width="12.28515625" style="1" customWidth="1"/>
    <col min="14852" max="14852" width="56" style="1" bestFit="1" customWidth="1"/>
    <col min="14853" max="15104" width="9.140625" style="1"/>
    <col min="15105" max="15105" width="5.85546875" style="1" customWidth="1"/>
    <col min="15106" max="15106" width="76" style="1" bestFit="1" customWidth="1"/>
    <col min="15107" max="15107" width="12.28515625" style="1" customWidth="1"/>
    <col min="15108" max="15108" width="56" style="1" bestFit="1" customWidth="1"/>
    <col min="15109" max="15360" width="9.140625" style="1"/>
    <col min="15361" max="15361" width="5.85546875" style="1" customWidth="1"/>
    <col min="15362" max="15362" width="76" style="1" bestFit="1" customWidth="1"/>
    <col min="15363" max="15363" width="12.28515625" style="1" customWidth="1"/>
    <col min="15364" max="15364" width="56" style="1" bestFit="1" customWidth="1"/>
    <col min="15365" max="15616" width="9.140625" style="1"/>
    <col min="15617" max="15617" width="5.85546875" style="1" customWidth="1"/>
    <col min="15618" max="15618" width="76" style="1" bestFit="1" customWidth="1"/>
    <col min="15619" max="15619" width="12.28515625" style="1" customWidth="1"/>
    <col min="15620" max="15620" width="56" style="1" bestFit="1" customWidth="1"/>
    <col min="15621" max="15872" width="9.140625" style="1"/>
    <col min="15873" max="15873" width="5.85546875" style="1" customWidth="1"/>
    <col min="15874" max="15874" width="76" style="1" bestFit="1" customWidth="1"/>
    <col min="15875" max="15875" width="12.28515625" style="1" customWidth="1"/>
    <col min="15876" max="15876" width="56" style="1" bestFit="1" customWidth="1"/>
    <col min="15877" max="16128" width="9.140625" style="1"/>
    <col min="16129" max="16129" width="5.85546875" style="1" customWidth="1"/>
    <col min="16130" max="16130" width="76" style="1" bestFit="1" customWidth="1"/>
    <col min="16131" max="16131" width="12.28515625" style="1" customWidth="1"/>
    <col min="16132" max="16132" width="56" style="1" bestFit="1" customWidth="1"/>
    <col min="16133" max="16384" width="9.140625" style="1"/>
  </cols>
  <sheetData>
    <row r="1" spans="1:4" s="46" customFormat="1" ht="24.75" customHeight="1" x14ac:dyDescent="0.25">
      <c r="B1" s="112" t="s">
        <v>305</v>
      </c>
      <c r="C1" s="112"/>
      <c r="D1" s="112"/>
    </row>
    <row r="2" spans="1:4" ht="24.75" customHeight="1" x14ac:dyDescent="0.25">
      <c r="B2" s="70" t="s">
        <v>345</v>
      </c>
      <c r="C2" s="31"/>
      <c r="D2" s="31"/>
    </row>
    <row r="3" spans="1:4" ht="35.1" customHeight="1" x14ac:dyDescent="0.25">
      <c r="A3" s="32" t="s">
        <v>0</v>
      </c>
      <c r="B3" s="32" t="s">
        <v>1</v>
      </c>
      <c r="C3" s="32" t="s">
        <v>2</v>
      </c>
      <c r="D3" s="47" t="s">
        <v>3</v>
      </c>
    </row>
    <row r="4" spans="1:4" s="36" customFormat="1" x14ac:dyDescent="0.25">
      <c r="A4" s="33">
        <v>1</v>
      </c>
      <c r="B4" s="34" t="s">
        <v>4</v>
      </c>
      <c r="C4" s="35" t="s">
        <v>5</v>
      </c>
      <c r="D4" s="35" t="str">
        <f>'[2]2.1'!D6</f>
        <v>27.03.2018 г.</v>
      </c>
    </row>
    <row r="5" spans="1:4" s="36" customFormat="1" x14ac:dyDescent="0.25">
      <c r="A5" s="33">
        <v>2</v>
      </c>
      <c r="B5" s="37" t="s">
        <v>95</v>
      </c>
      <c r="C5" s="35" t="s">
        <v>5</v>
      </c>
      <c r="D5" s="38" t="s">
        <v>213</v>
      </c>
    </row>
    <row r="6" spans="1:4" s="36" customFormat="1" x14ac:dyDescent="0.25">
      <c r="A6" s="33">
        <v>3</v>
      </c>
      <c r="B6" s="37" t="s">
        <v>95</v>
      </c>
      <c r="C6" s="35"/>
      <c r="D6" s="38" t="s">
        <v>231</v>
      </c>
    </row>
    <row r="7" spans="1:4" s="36" customFormat="1" x14ac:dyDescent="0.25">
      <c r="A7" s="33">
        <v>4</v>
      </c>
      <c r="B7" s="37" t="s">
        <v>96</v>
      </c>
      <c r="C7" s="35" t="s">
        <v>5</v>
      </c>
      <c r="D7" s="38" t="s">
        <v>232</v>
      </c>
    </row>
    <row r="8" spans="1:4" s="36" customFormat="1" x14ac:dyDescent="0.25">
      <c r="A8" s="33">
        <v>5</v>
      </c>
      <c r="B8" s="37" t="s">
        <v>64</v>
      </c>
      <c r="C8" s="35" t="s">
        <v>5</v>
      </c>
      <c r="D8" s="35" t="s">
        <v>34</v>
      </c>
    </row>
    <row r="9" spans="1:4" s="36" customFormat="1" ht="31.5" x14ac:dyDescent="0.25">
      <c r="A9" s="33">
        <v>6</v>
      </c>
      <c r="B9" s="37" t="s">
        <v>328</v>
      </c>
      <c r="C9" s="35" t="s">
        <v>280</v>
      </c>
      <c r="D9" s="35">
        <v>32.76</v>
      </c>
    </row>
    <row r="10" spans="1:4" s="36" customFormat="1" x14ac:dyDescent="0.25">
      <c r="A10" s="33">
        <v>7</v>
      </c>
      <c r="B10" s="37" t="s">
        <v>281</v>
      </c>
      <c r="C10" s="35" t="s">
        <v>280</v>
      </c>
      <c r="D10" s="35">
        <v>27.86</v>
      </c>
    </row>
    <row r="11" spans="1:4" s="36" customFormat="1" x14ac:dyDescent="0.25">
      <c r="A11" s="33">
        <v>8</v>
      </c>
      <c r="B11" s="37" t="s">
        <v>97</v>
      </c>
      <c r="C11" s="35" t="s">
        <v>5</v>
      </c>
      <c r="D11" s="35" t="s">
        <v>233</v>
      </c>
    </row>
    <row r="12" spans="1:4" s="36" customFormat="1" x14ac:dyDescent="0.25">
      <c r="A12" s="33">
        <v>9</v>
      </c>
      <c r="B12" s="37" t="s">
        <v>98</v>
      </c>
      <c r="C12" s="35" t="s">
        <v>5</v>
      </c>
      <c r="D12" s="35" t="s">
        <v>282</v>
      </c>
    </row>
    <row r="13" spans="1:4" s="36" customFormat="1" ht="31.5" x14ac:dyDescent="0.25">
      <c r="A13" s="33">
        <v>10</v>
      </c>
      <c r="B13" s="37" t="s">
        <v>99</v>
      </c>
      <c r="C13" s="35" t="s">
        <v>5</v>
      </c>
      <c r="D13" s="39" t="s">
        <v>283</v>
      </c>
    </row>
    <row r="14" spans="1:4" s="36" customFormat="1" x14ac:dyDescent="0.25">
      <c r="A14" s="33">
        <v>11</v>
      </c>
      <c r="B14" s="37" t="s">
        <v>100</v>
      </c>
      <c r="C14" s="35" t="s">
        <v>5</v>
      </c>
      <c r="D14" s="35" t="s">
        <v>284</v>
      </c>
    </row>
    <row r="15" spans="1:4" s="36" customFormat="1" ht="31.5" x14ac:dyDescent="0.25">
      <c r="A15" s="33">
        <v>12</v>
      </c>
      <c r="B15" s="37" t="s">
        <v>285</v>
      </c>
      <c r="C15" s="35" t="s">
        <v>286</v>
      </c>
      <c r="D15" s="35">
        <v>4.4000000000000004</v>
      </c>
    </row>
    <row r="16" spans="1:4" s="36" customFormat="1" ht="31.5" x14ac:dyDescent="0.25">
      <c r="A16" s="33">
        <v>13</v>
      </c>
      <c r="B16" s="37" t="s">
        <v>319</v>
      </c>
      <c r="C16" s="35" t="s">
        <v>286</v>
      </c>
      <c r="D16" s="35">
        <v>7.6</v>
      </c>
    </row>
    <row r="17" spans="1:4" s="36" customFormat="1" ht="31.5" customHeight="1" x14ac:dyDescent="0.25">
      <c r="A17" s="33">
        <v>14</v>
      </c>
      <c r="B17" s="37" t="s">
        <v>320</v>
      </c>
      <c r="C17" s="35"/>
      <c r="D17" s="35">
        <v>3.2</v>
      </c>
    </row>
    <row r="18" spans="1:4" s="40" customFormat="1" ht="47.25" x14ac:dyDescent="0.25">
      <c r="A18" s="33">
        <v>15</v>
      </c>
      <c r="B18" s="37" t="s">
        <v>287</v>
      </c>
      <c r="C18" s="35" t="s">
        <v>288</v>
      </c>
      <c r="D18" s="35">
        <v>1.2E-2</v>
      </c>
    </row>
    <row r="19" spans="1:4" s="40" customFormat="1" ht="84.75" customHeight="1" x14ac:dyDescent="0.25">
      <c r="A19" s="33">
        <v>16</v>
      </c>
      <c r="B19" s="37" t="s">
        <v>101</v>
      </c>
      <c r="C19" s="35" t="s">
        <v>5</v>
      </c>
      <c r="D19" s="41" t="s">
        <v>289</v>
      </c>
    </row>
    <row r="20" spans="1:4" s="40" customFormat="1" ht="17.25" customHeight="1" x14ac:dyDescent="0.25">
      <c r="A20" s="33">
        <v>17</v>
      </c>
      <c r="B20" s="34" t="s">
        <v>95</v>
      </c>
      <c r="C20" s="35" t="s">
        <v>5</v>
      </c>
      <c r="D20" s="42" t="s">
        <v>213</v>
      </c>
    </row>
    <row r="21" spans="1:4" s="40" customFormat="1" x14ac:dyDescent="0.25">
      <c r="A21" s="33">
        <v>18</v>
      </c>
      <c r="B21" s="37" t="s">
        <v>95</v>
      </c>
      <c r="C21" s="35"/>
      <c r="D21" s="38" t="s">
        <v>231</v>
      </c>
    </row>
    <row r="22" spans="1:4" s="40" customFormat="1" x14ac:dyDescent="0.25">
      <c r="A22" s="33">
        <v>19</v>
      </c>
      <c r="B22" s="37" t="s">
        <v>96</v>
      </c>
      <c r="C22" s="35" t="s">
        <v>5</v>
      </c>
      <c r="D22" s="38" t="s">
        <v>232</v>
      </c>
    </row>
    <row r="23" spans="1:4" s="40" customFormat="1" x14ac:dyDescent="0.25">
      <c r="A23" s="33">
        <v>20</v>
      </c>
      <c r="B23" s="37" t="s">
        <v>64</v>
      </c>
      <c r="C23" s="35" t="s">
        <v>5</v>
      </c>
      <c r="D23" s="35" t="s">
        <v>34</v>
      </c>
    </row>
    <row r="24" spans="1:4" s="40" customFormat="1" x14ac:dyDescent="0.25">
      <c r="A24" s="33">
        <v>21</v>
      </c>
      <c r="B24" s="37" t="s">
        <v>325</v>
      </c>
      <c r="C24" s="35" t="s">
        <v>280</v>
      </c>
      <c r="D24" s="35">
        <v>32.76</v>
      </c>
    </row>
    <row r="25" spans="1:4" s="40" customFormat="1" x14ac:dyDescent="0.25">
      <c r="A25" s="33">
        <v>22</v>
      </c>
      <c r="B25" s="37" t="s">
        <v>264</v>
      </c>
      <c r="C25" s="35" t="s">
        <v>280</v>
      </c>
      <c r="D25" s="43">
        <v>27.86</v>
      </c>
    </row>
    <row r="26" spans="1:4" s="40" customFormat="1" x14ac:dyDescent="0.25">
      <c r="A26" s="33">
        <v>23</v>
      </c>
      <c r="B26" s="37" t="s">
        <v>97</v>
      </c>
      <c r="C26" s="35" t="s">
        <v>5</v>
      </c>
      <c r="D26" s="35" t="s">
        <v>233</v>
      </c>
    </row>
    <row r="27" spans="1:4" s="40" customFormat="1" x14ac:dyDescent="0.25">
      <c r="A27" s="33">
        <v>24</v>
      </c>
      <c r="B27" s="37" t="s">
        <v>98</v>
      </c>
      <c r="C27" s="35" t="s">
        <v>5</v>
      </c>
      <c r="D27" s="35" t="s">
        <v>234</v>
      </c>
    </row>
    <row r="28" spans="1:4" s="40" customFormat="1" ht="31.5" customHeight="1" x14ac:dyDescent="0.25">
      <c r="A28" s="33">
        <v>25</v>
      </c>
      <c r="B28" s="37" t="s">
        <v>99</v>
      </c>
      <c r="C28" s="35" t="s">
        <v>5</v>
      </c>
      <c r="D28" s="44" t="s">
        <v>283</v>
      </c>
    </row>
    <row r="29" spans="1:4" s="40" customFormat="1" ht="24" customHeight="1" x14ac:dyDescent="0.25">
      <c r="A29" s="33">
        <v>26</v>
      </c>
      <c r="B29" s="37" t="s">
        <v>100</v>
      </c>
      <c r="C29" s="35" t="s">
        <v>5</v>
      </c>
      <c r="D29" s="35" t="s">
        <v>290</v>
      </c>
    </row>
    <row r="30" spans="1:4" s="40" customFormat="1" ht="31.5" x14ac:dyDescent="0.25">
      <c r="A30" s="33">
        <v>27</v>
      </c>
      <c r="B30" s="37" t="s">
        <v>321</v>
      </c>
      <c r="C30" s="35" t="s">
        <v>286</v>
      </c>
      <c r="D30" s="35">
        <v>4.4000000000000004</v>
      </c>
    </row>
    <row r="31" spans="1:4" s="40" customFormat="1" ht="31.5" customHeight="1" x14ac:dyDescent="0.25">
      <c r="A31" s="33">
        <v>28</v>
      </c>
      <c r="B31" s="37" t="s">
        <v>322</v>
      </c>
      <c r="C31" s="35" t="s">
        <v>286</v>
      </c>
      <c r="D31" s="35">
        <v>3.2</v>
      </c>
    </row>
    <row r="32" spans="1:4" s="40" customFormat="1" ht="31.5" x14ac:dyDescent="0.25">
      <c r="A32" s="33">
        <v>29</v>
      </c>
      <c r="B32" s="37" t="s">
        <v>265</v>
      </c>
      <c r="C32" s="35" t="s">
        <v>286</v>
      </c>
      <c r="D32" s="35">
        <v>7.6</v>
      </c>
    </row>
    <row r="33" spans="1:4" s="40" customFormat="1" ht="31.5" x14ac:dyDescent="0.25">
      <c r="A33" s="33">
        <v>30</v>
      </c>
      <c r="B33" s="37" t="s">
        <v>287</v>
      </c>
      <c r="C33" s="35" t="s">
        <v>5</v>
      </c>
      <c r="D33" s="35">
        <v>1.2E-2</v>
      </c>
    </row>
    <row r="34" spans="1:4" s="40" customFormat="1" ht="73.5" customHeight="1" x14ac:dyDescent="0.25">
      <c r="A34" s="33">
        <v>31</v>
      </c>
      <c r="B34" s="37" t="s">
        <v>101</v>
      </c>
      <c r="C34" s="35" t="s">
        <v>5</v>
      </c>
      <c r="D34" s="41" t="s">
        <v>289</v>
      </c>
    </row>
    <row r="35" spans="1:4" s="40" customFormat="1" x14ac:dyDescent="0.25">
      <c r="A35" s="33">
        <v>32</v>
      </c>
      <c r="B35" s="37" t="s">
        <v>95</v>
      </c>
      <c r="C35" s="35" t="s">
        <v>5</v>
      </c>
      <c r="D35" s="38" t="s">
        <v>323</v>
      </c>
    </row>
    <row r="36" spans="1:4" s="40" customFormat="1" x14ac:dyDescent="0.25">
      <c r="A36" s="33">
        <v>33</v>
      </c>
      <c r="B36" s="34" t="s">
        <v>96</v>
      </c>
      <c r="C36" s="35" t="s">
        <v>5</v>
      </c>
      <c r="D36" s="38" t="s">
        <v>324</v>
      </c>
    </row>
    <row r="37" spans="1:4" s="40" customFormat="1" x14ac:dyDescent="0.25">
      <c r="A37" s="33">
        <v>34</v>
      </c>
      <c r="B37" s="37" t="s">
        <v>64</v>
      </c>
      <c r="C37" s="35" t="s">
        <v>5</v>
      </c>
      <c r="D37" s="38" t="s">
        <v>296</v>
      </c>
    </row>
    <row r="38" spans="1:4" s="40" customFormat="1" x14ac:dyDescent="0.25">
      <c r="A38" s="33">
        <v>35</v>
      </c>
      <c r="B38" s="37" t="s">
        <v>291</v>
      </c>
      <c r="C38" s="35" t="s">
        <v>326</v>
      </c>
      <c r="D38" s="35">
        <v>2634.69</v>
      </c>
    </row>
    <row r="39" spans="1:4" s="40" customFormat="1" x14ac:dyDescent="0.25">
      <c r="A39" s="33">
        <v>36</v>
      </c>
      <c r="B39" s="37" t="s">
        <v>97</v>
      </c>
      <c r="C39" s="35" t="s">
        <v>5</v>
      </c>
      <c r="D39" s="35" t="s">
        <v>292</v>
      </c>
    </row>
    <row r="40" spans="1:4" s="40" customFormat="1" x14ac:dyDescent="0.25">
      <c r="A40" s="33">
        <v>37</v>
      </c>
      <c r="B40" s="37" t="s">
        <v>98</v>
      </c>
      <c r="C40" s="35" t="s">
        <v>5</v>
      </c>
      <c r="D40" s="35" t="s">
        <v>346</v>
      </c>
    </row>
    <row r="41" spans="1:4" s="40" customFormat="1" ht="31.5" x14ac:dyDescent="0.25">
      <c r="A41" s="33">
        <v>38</v>
      </c>
      <c r="B41" s="37" t="s">
        <v>99</v>
      </c>
      <c r="C41" s="35" t="s">
        <v>5</v>
      </c>
      <c r="D41" s="41" t="s">
        <v>293</v>
      </c>
    </row>
    <row r="42" spans="1:4" s="40" customFormat="1" x14ac:dyDescent="0.25">
      <c r="A42" s="33">
        <v>39</v>
      </c>
      <c r="B42" s="37" t="s">
        <v>100</v>
      </c>
      <c r="C42" s="35" t="s">
        <v>5</v>
      </c>
      <c r="D42" s="35" t="s">
        <v>284</v>
      </c>
    </row>
    <row r="43" spans="1:4" s="40" customFormat="1" x14ac:dyDescent="0.25">
      <c r="A43" s="33">
        <v>40</v>
      </c>
      <c r="B43" s="37" t="s">
        <v>294</v>
      </c>
      <c r="C43" s="35" t="s">
        <v>327</v>
      </c>
      <c r="D43" s="35">
        <v>6.0999999999999999E-2</v>
      </c>
    </row>
    <row r="44" spans="1:4" s="40" customFormat="1" ht="94.5" x14ac:dyDescent="0.25">
      <c r="A44" s="33">
        <v>41</v>
      </c>
      <c r="B44" s="37" t="s">
        <v>101</v>
      </c>
      <c r="C44" s="35" t="s">
        <v>5</v>
      </c>
      <c r="D44" s="44" t="s">
        <v>289</v>
      </c>
    </row>
    <row r="45" spans="1:4" s="40" customFormat="1" x14ac:dyDescent="0.25">
      <c r="A45" s="33">
        <v>42</v>
      </c>
      <c r="B45" s="37" t="s">
        <v>95</v>
      </c>
      <c r="C45" s="35" t="s">
        <v>5</v>
      </c>
      <c r="D45" s="38" t="s">
        <v>323</v>
      </c>
    </row>
    <row r="46" spans="1:4" s="40" customFormat="1" x14ac:dyDescent="0.25">
      <c r="A46" s="33">
        <v>43</v>
      </c>
      <c r="B46" s="37" t="s">
        <v>96</v>
      </c>
      <c r="C46" s="35" t="s">
        <v>5</v>
      </c>
      <c r="D46" s="38" t="s">
        <v>324</v>
      </c>
    </row>
    <row r="47" spans="1:4" s="40" customFormat="1" x14ac:dyDescent="0.25">
      <c r="A47" s="33">
        <v>44</v>
      </c>
      <c r="B47" s="34" t="s">
        <v>64</v>
      </c>
      <c r="C47" s="35" t="s">
        <v>5</v>
      </c>
      <c r="D47" s="38" t="s">
        <v>296</v>
      </c>
    </row>
    <row r="48" spans="1:4" s="40" customFormat="1" x14ac:dyDescent="0.25">
      <c r="A48" s="33">
        <v>45</v>
      </c>
      <c r="B48" s="37" t="s">
        <v>291</v>
      </c>
      <c r="C48" s="35" t="s">
        <v>326</v>
      </c>
      <c r="D48" s="35">
        <v>2634.69</v>
      </c>
    </row>
    <row r="49" spans="1:4" s="40" customFormat="1" x14ac:dyDescent="0.25">
      <c r="A49" s="33">
        <v>46</v>
      </c>
      <c r="B49" s="37" t="s">
        <v>97</v>
      </c>
      <c r="C49" s="35" t="s">
        <v>5</v>
      </c>
      <c r="D49" s="35" t="s">
        <v>292</v>
      </c>
    </row>
    <row r="50" spans="1:4" s="40" customFormat="1" x14ac:dyDescent="0.25">
      <c r="A50" s="33">
        <v>47</v>
      </c>
      <c r="B50" s="37" t="s">
        <v>98</v>
      </c>
      <c r="C50" s="35" t="s">
        <v>5</v>
      </c>
      <c r="D50" s="35" t="s">
        <v>346</v>
      </c>
    </row>
    <row r="51" spans="1:4" s="40" customFormat="1" ht="31.5" x14ac:dyDescent="0.25">
      <c r="A51" s="33">
        <v>48</v>
      </c>
      <c r="B51" s="37" t="s">
        <v>99</v>
      </c>
      <c r="C51" s="35" t="s">
        <v>5</v>
      </c>
      <c r="D51" s="41" t="s">
        <v>293</v>
      </c>
    </row>
    <row r="52" spans="1:4" s="40" customFormat="1" x14ac:dyDescent="0.25">
      <c r="A52" s="33">
        <v>49</v>
      </c>
      <c r="B52" s="37" t="s">
        <v>100</v>
      </c>
      <c r="C52" s="35" t="s">
        <v>5</v>
      </c>
      <c r="D52" s="35" t="s">
        <v>290</v>
      </c>
    </row>
    <row r="53" spans="1:4" s="40" customFormat="1" x14ac:dyDescent="0.25">
      <c r="A53" s="33">
        <v>50</v>
      </c>
      <c r="B53" s="37"/>
      <c r="C53" s="35" t="s">
        <v>327</v>
      </c>
      <c r="D53" s="35">
        <v>6.0999999999999999E-2</v>
      </c>
    </row>
    <row r="54" spans="1:4" s="40" customFormat="1" ht="94.5" x14ac:dyDescent="0.25">
      <c r="A54" s="33">
        <v>51</v>
      </c>
      <c r="B54" s="37" t="s">
        <v>101</v>
      </c>
      <c r="C54" s="35" t="s">
        <v>5</v>
      </c>
      <c r="D54" s="44" t="s">
        <v>289</v>
      </c>
    </row>
    <row r="55" spans="1:4" s="40" customFormat="1" x14ac:dyDescent="0.25">
      <c r="A55" s="33">
        <v>52</v>
      </c>
      <c r="B55" s="37" t="s">
        <v>95</v>
      </c>
      <c r="C55" s="35" t="s">
        <v>5</v>
      </c>
      <c r="D55" s="38" t="s">
        <v>223</v>
      </c>
    </row>
    <row r="56" spans="1:4" s="40" customFormat="1" x14ac:dyDescent="0.25">
      <c r="A56" s="33">
        <v>53</v>
      </c>
      <c r="B56" s="37" t="s">
        <v>96</v>
      </c>
      <c r="C56" s="35" t="s">
        <v>5</v>
      </c>
      <c r="D56" s="38" t="s">
        <v>324</v>
      </c>
    </row>
    <row r="57" spans="1:4" s="40" customFormat="1" x14ac:dyDescent="0.25">
      <c r="A57" s="33">
        <v>54</v>
      </c>
      <c r="B57" s="37" t="s">
        <v>64</v>
      </c>
      <c r="C57" s="35" t="s">
        <v>5</v>
      </c>
      <c r="D57" s="38" t="s">
        <v>296</v>
      </c>
    </row>
    <row r="58" spans="1:4" s="40" customFormat="1" x14ac:dyDescent="0.25">
      <c r="A58" s="33">
        <v>55</v>
      </c>
      <c r="B58" s="34" t="s">
        <v>291</v>
      </c>
      <c r="C58" s="35" t="s">
        <v>297</v>
      </c>
      <c r="D58" s="35">
        <v>2634.69</v>
      </c>
    </row>
    <row r="59" spans="1:4" s="40" customFormat="1" x14ac:dyDescent="0.25">
      <c r="A59" s="33">
        <v>56</v>
      </c>
      <c r="B59" s="34" t="s">
        <v>291</v>
      </c>
      <c r="C59" s="35" t="s">
        <v>298</v>
      </c>
      <c r="D59" s="35">
        <v>39.520000000000003</v>
      </c>
    </row>
    <row r="60" spans="1:4" s="40" customFormat="1" x14ac:dyDescent="0.25">
      <c r="A60" s="33">
        <v>57</v>
      </c>
      <c r="B60" s="37" t="s">
        <v>97</v>
      </c>
      <c r="C60" s="35" t="s">
        <v>5</v>
      </c>
      <c r="D60" s="35" t="s">
        <v>292</v>
      </c>
    </row>
    <row r="61" spans="1:4" s="40" customFormat="1" x14ac:dyDescent="0.25">
      <c r="A61" s="33">
        <v>58</v>
      </c>
      <c r="B61" s="37" t="s">
        <v>98</v>
      </c>
      <c r="C61" s="35" t="s">
        <v>5</v>
      </c>
      <c r="D61" s="35" t="s">
        <v>346</v>
      </c>
    </row>
    <row r="62" spans="1:4" s="40" customFormat="1" ht="31.5" x14ac:dyDescent="0.25">
      <c r="A62" s="33">
        <v>59</v>
      </c>
      <c r="B62" s="37" t="s">
        <v>99</v>
      </c>
      <c r="C62" s="35" t="s">
        <v>5</v>
      </c>
      <c r="D62" s="35" t="s">
        <v>299</v>
      </c>
    </row>
    <row r="63" spans="1:4" s="40" customFormat="1" x14ac:dyDescent="0.25">
      <c r="A63" s="33">
        <v>60</v>
      </c>
      <c r="B63" s="37" t="s">
        <v>100</v>
      </c>
      <c r="C63" s="35" t="s">
        <v>5</v>
      </c>
      <c r="D63" s="35" t="s">
        <v>284</v>
      </c>
    </row>
    <row r="64" spans="1:4" s="40" customFormat="1" x14ac:dyDescent="0.25">
      <c r="A64" s="33">
        <v>61</v>
      </c>
      <c r="B64" s="37" t="s">
        <v>294</v>
      </c>
      <c r="C64" s="35" t="s">
        <v>266</v>
      </c>
      <c r="D64" s="35">
        <v>1.4999999999999999E-2</v>
      </c>
    </row>
    <row r="65" spans="1:4" s="40" customFormat="1" x14ac:dyDescent="0.25">
      <c r="A65" s="33">
        <v>62</v>
      </c>
      <c r="B65" s="37" t="s">
        <v>295</v>
      </c>
      <c r="C65" s="35" t="s">
        <v>5</v>
      </c>
      <c r="D65" s="35" t="s">
        <v>203</v>
      </c>
    </row>
    <row r="66" spans="1:4" s="40" customFormat="1" ht="47.25" customHeight="1" x14ac:dyDescent="0.25">
      <c r="A66" s="33">
        <v>63</v>
      </c>
      <c r="B66" s="37" t="s">
        <v>101</v>
      </c>
      <c r="C66" s="35" t="s">
        <v>5</v>
      </c>
      <c r="D66" s="35" t="s">
        <v>300</v>
      </c>
    </row>
    <row r="67" spans="1:4" s="40" customFormat="1" x14ac:dyDescent="0.25">
      <c r="A67" s="33">
        <v>64</v>
      </c>
      <c r="B67" s="37" t="s">
        <v>95</v>
      </c>
      <c r="C67" s="35" t="s">
        <v>5</v>
      </c>
      <c r="D67" s="38" t="s">
        <v>223</v>
      </c>
    </row>
    <row r="68" spans="1:4" s="40" customFormat="1" x14ac:dyDescent="0.25">
      <c r="A68" s="33">
        <v>65</v>
      </c>
      <c r="B68" s="37" t="s">
        <v>96</v>
      </c>
      <c r="C68" s="35" t="s">
        <v>5</v>
      </c>
      <c r="D68" s="38" t="s">
        <v>232</v>
      </c>
    </row>
    <row r="69" spans="1:4" s="40" customFormat="1" x14ac:dyDescent="0.25">
      <c r="A69" s="33">
        <v>66</v>
      </c>
      <c r="B69" s="37" t="s">
        <v>64</v>
      </c>
      <c r="C69" s="35" t="s">
        <v>5</v>
      </c>
      <c r="D69" s="38" t="s">
        <v>262</v>
      </c>
    </row>
    <row r="70" spans="1:4" s="40" customFormat="1" x14ac:dyDescent="0.25">
      <c r="A70" s="33">
        <v>67</v>
      </c>
      <c r="B70" s="37" t="s">
        <v>291</v>
      </c>
      <c r="C70" s="35" t="s">
        <v>297</v>
      </c>
      <c r="D70" s="35">
        <v>2634.69</v>
      </c>
    </row>
    <row r="71" spans="1:4" s="40" customFormat="1" x14ac:dyDescent="0.25">
      <c r="A71" s="33">
        <v>68</v>
      </c>
      <c r="B71" s="37" t="s">
        <v>291</v>
      </c>
      <c r="C71" s="35" t="s">
        <v>298</v>
      </c>
      <c r="D71" s="35">
        <v>39.520000000000003</v>
      </c>
    </row>
    <row r="72" spans="1:4" s="40" customFormat="1" x14ac:dyDescent="0.25">
      <c r="A72" s="33">
        <v>69</v>
      </c>
      <c r="B72" s="34" t="s">
        <v>97</v>
      </c>
      <c r="C72" s="35" t="s">
        <v>5</v>
      </c>
      <c r="D72" s="35" t="s">
        <v>292</v>
      </c>
    </row>
    <row r="73" spans="1:4" s="40" customFormat="1" x14ac:dyDescent="0.25">
      <c r="A73" s="33">
        <v>70</v>
      </c>
      <c r="B73" s="37" t="s">
        <v>98</v>
      </c>
      <c r="C73" s="35" t="s">
        <v>5</v>
      </c>
      <c r="D73" s="35" t="s">
        <v>346</v>
      </c>
    </row>
    <row r="74" spans="1:4" s="40" customFormat="1" ht="31.5" x14ac:dyDescent="0.25">
      <c r="A74" s="33">
        <v>71</v>
      </c>
      <c r="B74" s="37" t="s">
        <v>99</v>
      </c>
      <c r="C74" s="35" t="s">
        <v>5</v>
      </c>
      <c r="D74" s="35" t="s">
        <v>301</v>
      </c>
    </row>
    <row r="75" spans="1:4" s="40" customFormat="1" x14ac:dyDescent="0.25">
      <c r="A75" s="33">
        <v>72</v>
      </c>
      <c r="B75" s="37" t="s">
        <v>100</v>
      </c>
      <c r="C75" s="35" t="s">
        <v>5</v>
      </c>
      <c r="D75" s="35" t="s">
        <v>290</v>
      </c>
    </row>
    <row r="76" spans="1:4" s="40" customFormat="1" x14ac:dyDescent="0.25">
      <c r="A76" s="33">
        <v>73</v>
      </c>
      <c r="B76" s="37" t="s">
        <v>294</v>
      </c>
      <c r="C76" s="35" t="s">
        <v>266</v>
      </c>
      <c r="D76" s="45">
        <v>1.4999999999999999E-2</v>
      </c>
    </row>
    <row r="77" spans="1:4" s="40" customFormat="1" x14ac:dyDescent="0.25">
      <c r="A77" s="33">
        <v>74</v>
      </c>
      <c r="B77" s="37" t="s">
        <v>177</v>
      </c>
      <c r="C77" s="35" t="s">
        <v>5</v>
      </c>
      <c r="D77" s="35" t="s">
        <v>203</v>
      </c>
    </row>
    <row r="78" spans="1:4" s="40" customFormat="1" ht="47.25" x14ac:dyDescent="0.25">
      <c r="A78" s="33">
        <v>75</v>
      </c>
      <c r="B78" s="37" t="s">
        <v>101</v>
      </c>
      <c r="C78" s="35" t="s">
        <v>5</v>
      </c>
      <c r="D78" s="35" t="s">
        <v>300</v>
      </c>
    </row>
    <row r="79" spans="1:4" s="40" customFormat="1" x14ac:dyDescent="0.25">
      <c r="A79" s="33">
        <v>76</v>
      </c>
      <c r="B79" s="37" t="s">
        <v>95</v>
      </c>
      <c r="C79" s="35" t="s">
        <v>5</v>
      </c>
      <c r="D79" s="35" t="s">
        <v>224</v>
      </c>
    </row>
    <row r="80" spans="1:4" s="40" customFormat="1" x14ac:dyDescent="0.25">
      <c r="A80" s="33">
        <v>77</v>
      </c>
      <c r="B80" s="37" t="s">
        <v>96</v>
      </c>
      <c r="C80" s="35" t="s">
        <v>5</v>
      </c>
      <c r="D80" s="35" t="s">
        <v>235</v>
      </c>
    </row>
    <row r="81" spans="1:4" s="40" customFormat="1" x14ac:dyDescent="0.25">
      <c r="A81" s="33">
        <v>78</v>
      </c>
      <c r="B81" s="37" t="s">
        <v>64</v>
      </c>
      <c r="C81" s="35" t="s">
        <v>5</v>
      </c>
      <c r="D81" s="35" t="s">
        <v>302</v>
      </c>
    </row>
    <row r="82" spans="1:4" s="40" customFormat="1" x14ac:dyDescent="0.25">
      <c r="A82" s="33">
        <v>79</v>
      </c>
      <c r="B82" s="37" t="s">
        <v>291</v>
      </c>
      <c r="C82" s="35" t="s">
        <v>303</v>
      </c>
      <c r="D82" s="35">
        <v>3.37</v>
      </c>
    </row>
    <row r="83" spans="1:4" s="40" customFormat="1" x14ac:dyDescent="0.25">
      <c r="A83" s="33">
        <v>80</v>
      </c>
      <c r="B83" s="37" t="s">
        <v>97</v>
      </c>
      <c r="C83" s="35" t="s">
        <v>5</v>
      </c>
      <c r="D83" s="35" t="s">
        <v>267</v>
      </c>
    </row>
    <row r="84" spans="1:4" s="40" customFormat="1" ht="31.5" x14ac:dyDescent="0.25">
      <c r="A84" s="33">
        <v>81</v>
      </c>
      <c r="B84" s="34" t="s">
        <v>98</v>
      </c>
      <c r="C84" s="35" t="s">
        <v>5</v>
      </c>
      <c r="D84" s="35" t="s">
        <v>347</v>
      </c>
    </row>
    <row r="85" spans="1:4" s="40" customFormat="1" ht="31.5" x14ac:dyDescent="0.25">
      <c r="A85" s="33">
        <v>82</v>
      </c>
      <c r="B85" s="37" t="s">
        <v>99</v>
      </c>
      <c r="C85" s="35" t="s">
        <v>5</v>
      </c>
      <c r="D85" s="35" t="s">
        <v>306</v>
      </c>
    </row>
    <row r="86" spans="1:4" s="40" customFormat="1" x14ac:dyDescent="0.25">
      <c r="A86" s="33">
        <v>83</v>
      </c>
      <c r="B86" s="37" t="s">
        <v>100</v>
      </c>
      <c r="C86" s="35" t="s">
        <v>5</v>
      </c>
      <c r="D86" s="35" t="s">
        <v>284</v>
      </c>
    </row>
    <row r="87" spans="1:4" s="40" customFormat="1" x14ac:dyDescent="0.25">
      <c r="A87" s="33">
        <v>84</v>
      </c>
      <c r="B87" s="37" t="s">
        <v>294</v>
      </c>
      <c r="C87" s="35"/>
      <c r="D87" s="35" t="s">
        <v>237</v>
      </c>
    </row>
    <row r="88" spans="1:4" s="40" customFormat="1" x14ac:dyDescent="0.25">
      <c r="A88" s="33">
        <v>85</v>
      </c>
      <c r="B88" s="37" t="s">
        <v>177</v>
      </c>
      <c r="C88" s="35" t="s">
        <v>304</v>
      </c>
      <c r="D88" s="35">
        <v>2.88</v>
      </c>
    </row>
    <row r="89" spans="1:4" s="40" customFormat="1" ht="47.25" x14ac:dyDescent="0.25">
      <c r="A89" s="33">
        <v>86</v>
      </c>
      <c r="B89" s="37" t="s">
        <v>101</v>
      </c>
      <c r="C89" s="35" t="s">
        <v>5</v>
      </c>
      <c r="D89" s="44" t="s">
        <v>318</v>
      </c>
    </row>
    <row r="90" spans="1:4" s="40" customFormat="1" x14ac:dyDescent="0.25">
      <c r="A90" s="33">
        <v>87</v>
      </c>
      <c r="B90" s="37" t="s">
        <v>95</v>
      </c>
      <c r="C90" s="35" t="s">
        <v>5</v>
      </c>
      <c r="D90" s="35" t="s">
        <v>224</v>
      </c>
    </row>
    <row r="91" spans="1:4" s="40" customFormat="1" x14ac:dyDescent="0.25">
      <c r="A91" s="33">
        <v>88</v>
      </c>
      <c r="B91" s="37" t="s">
        <v>96</v>
      </c>
      <c r="C91" s="35" t="s">
        <v>5</v>
      </c>
      <c r="D91" s="35" t="s">
        <v>235</v>
      </c>
    </row>
    <row r="92" spans="1:4" s="40" customFormat="1" x14ac:dyDescent="0.25">
      <c r="A92" s="33">
        <v>89</v>
      </c>
      <c r="B92" s="37" t="s">
        <v>64</v>
      </c>
      <c r="C92" s="35" t="s">
        <v>5</v>
      </c>
      <c r="D92" s="35" t="s">
        <v>302</v>
      </c>
    </row>
    <row r="93" spans="1:4" s="40" customFormat="1" x14ac:dyDescent="0.25">
      <c r="A93" s="33">
        <v>90</v>
      </c>
      <c r="B93" s="37" t="s">
        <v>291</v>
      </c>
      <c r="C93" s="35" t="s">
        <v>303</v>
      </c>
      <c r="D93" s="35">
        <v>3.53</v>
      </c>
    </row>
    <row r="94" spans="1:4" s="40" customFormat="1" x14ac:dyDescent="0.25">
      <c r="A94" s="33">
        <v>91</v>
      </c>
      <c r="B94" s="37" t="s">
        <v>97</v>
      </c>
      <c r="C94" s="35" t="s">
        <v>5</v>
      </c>
      <c r="D94" s="35" t="s">
        <v>236</v>
      </c>
    </row>
    <row r="95" spans="1:4" s="40" customFormat="1" x14ac:dyDescent="0.25">
      <c r="A95" s="33">
        <v>92</v>
      </c>
      <c r="B95" s="37" t="s">
        <v>98</v>
      </c>
      <c r="C95" s="35" t="s">
        <v>5</v>
      </c>
      <c r="D95" s="35" t="s">
        <v>347</v>
      </c>
    </row>
    <row r="96" spans="1:4" s="40" customFormat="1" ht="31.5" x14ac:dyDescent="0.25">
      <c r="A96" s="33">
        <v>93</v>
      </c>
      <c r="B96" s="34" t="s">
        <v>99</v>
      </c>
      <c r="C96" s="35" t="s">
        <v>5</v>
      </c>
      <c r="D96" s="35" t="s">
        <v>306</v>
      </c>
    </row>
    <row r="97" spans="1:4" s="40" customFormat="1" x14ac:dyDescent="0.25">
      <c r="A97" s="33">
        <v>94</v>
      </c>
      <c r="B97" s="37" t="s">
        <v>100</v>
      </c>
      <c r="C97" s="35" t="s">
        <v>5</v>
      </c>
      <c r="D97" s="38" t="s">
        <v>290</v>
      </c>
    </row>
    <row r="98" spans="1:4" s="40" customFormat="1" x14ac:dyDescent="0.25">
      <c r="A98" s="33">
        <v>95</v>
      </c>
      <c r="B98" s="37" t="s">
        <v>294</v>
      </c>
      <c r="C98" s="35"/>
      <c r="D98" s="35" t="s">
        <v>237</v>
      </c>
    </row>
    <row r="99" spans="1:4" s="40" customFormat="1" ht="15" customHeight="1" x14ac:dyDescent="0.25">
      <c r="A99" s="33">
        <v>96</v>
      </c>
      <c r="B99" s="37" t="s">
        <v>177</v>
      </c>
      <c r="C99" s="35" t="s">
        <v>304</v>
      </c>
      <c r="D99" s="35">
        <v>2.88</v>
      </c>
    </row>
    <row r="100" spans="1:4" s="40" customFormat="1" ht="53.25" customHeight="1" x14ac:dyDescent="0.25">
      <c r="A100" s="33">
        <v>97</v>
      </c>
      <c r="B100" s="37" t="s">
        <v>101</v>
      </c>
      <c r="C100" s="35" t="s">
        <v>5</v>
      </c>
      <c r="D100" s="44" t="s">
        <v>318</v>
      </c>
    </row>
    <row r="101" spans="1:4" s="40" customFormat="1" x14ac:dyDescent="0.25"/>
    <row r="102" spans="1:4" s="40" customFormat="1" x14ac:dyDescent="0.25"/>
    <row r="103" spans="1:4" s="40" customFormat="1" x14ac:dyDescent="0.25"/>
    <row r="104" spans="1:4" s="40" customFormat="1" x14ac:dyDescent="0.25"/>
    <row r="105" spans="1:4" s="40" customFormat="1" x14ac:dyDescent="0.25"/>
    <row r="106" spans="1:4" s="40" customFormat="1" x14ac:dyDescent="0.25"/>
    <row r="107" spans="1:4" s="40" customFormat="1" x14ac:dyDescent="0.25"/>
    <row r="108" spans="1:4" s="40" customFormat="1" x14ac:dyDescent="0.25"/>
    <row r="109" spans="1:4" s="40" customFormat="1" x14ac:dyDescent="0.25"/>
    <row r="110" spans="1:4" s="40" customFormat="1" x14ac:dyDescent="0.25"/>
    <row r="111" spans="1:4" s="40" customFormat="1" x14ac:dyDescent="0.25"/>
    <row r="112" spans="1:4" s="40" customFormat="1" x14ac:dyDescent="0.25"/>
    <row r="113" s="40" customFormat="1" x14ac:dyDescent="0.25"/>
    <row r="114" s="40" customFormat="1" x14ac:dyDescent="0.25"/>
    <row r="115" s="40" customFormat="1" x14ac:dyDescent="0.25"/>
    <row r="116" s="40" customFormat="1" x14ac:dyDescent="0.25"/>
    <row r="117" s="40" customFormat="1" x14ac:dyDescent="0.25"/>
    <row r="118" s="40" customFormat="1" x14ac:dyDescent="0.25"/>
    <row r="119" s="40" customFormat="1" x14ac:dyDescent="0.25"/>
    <row r="120" s="40" customFormat="1" x14ac:dyDescent="0.25"/>
  </sheetData>
  <mergeCells count="1">
    <mergeCell ref="B1:D1"/>
  </mergeCells>
  <phoneticPr fontId="0" type="noConversion"/>
  <pageMargins left="0.7" right="0.7" top="0.31" bottom="0.3" header="0.3" footer="0.3"/>
  <pageSetup paperSize="9" orientation="portrait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B2" sqref="B2"/>
    </sheetView>
  </sheetViews>
  <sheetFormatPr defaultRowHeight="15.75" x14ac:dyDescent="0.25"/>
  <cols>
    <col min="1" max="1" width="5.85546875" style="1" customWidth="1"/>
    <col min="2" max="2" width="43.5703125" style="1" customWidth="1"/>
    <col min="3" max="3" width="9.140625" style="1"/>
    <col min="4" max="4" width="27.42578125" style="1" customWidth="1"/>
    <col min="5" max="16384" width="9.140625" style="1"/>
  </cols>
  <sheetData>
    <row r="1" spans="1:4" ht="33" customHeight="1" x14ac:dyDescent="0.25">
      <c r="A1" s="113" t="s">
        <v>106</v>
      </c>
      <c r="B1" s="113"/>
      <c r="C1" s="113"/>
      <c r="D1" s="113"/>
    </row>
    <row r="2" spans="1:4" x14ac:dyDescent="0.25">
      <c r="B2" s="70" t="s">
        <v>345</v>
      </c>
    </row>
    <row r="3" spans="1:4" ht="35.1" customHeight="1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s="6" customFormat="1" ht="21.75" customHeight="1" x14ac:dyDescent="0.25">
      <c r="A4" s="4" t="s">
        <v>8</v>
      </c>
      <c r="B4" s="11" t="s">
        <v>4</v>
      </c>
      <c r="C4" s="5" t="s">
        <v>5</v>
      </c>
      <c r="D4" s="5"/>
    </row>
    <row r="5" spans="1:4" s="6" customFormat="1" ht="20.100000000000001" customHeight="1" x14ac:dyDescent="0.25">
      <c r="A5" s="4" t="s">
        <v>9</v>
      </c>
      <c r="B5" s="7" t="s">
        <v>178</v>
      </c>
      <c r="C5" s="5" t="s">
        <v>5</v>
      </c>
      <c r="D5" s="5"/>
    </row>
    <row r="6" spans="1:4" s="6" customFormat="1" ht="20.100000000000001" customHeight="1" x14ac:dyDescent="0.25">
      <c r="A6" s="4" t="s">
        <v>10</v>
      </c>
      <c r="B6" s="7" t="s">
        <v>179</v>
      </c>
      <c r="C6" s="5" t="s">
        <v>5</v>
      </c>
      <c r="D6" s="5"/>
    </row>
    <row r="7" spans="1:4" s="6" customFormat="1" ht="47.25" x14ac:dyDescent="0.25">
      <c r="A7" s="4" t="s">
        <v>11</v>
      </c>
      <c r="B7" s="7" t="s">
        <v>180</v>
      </c>
      <c r="C7" s="5" t="s">
        <v>7</v>
      </c>
      <c r="D7" s="5"/>
    </row>
    <row r="8" spans="1:4" s="6" customFormat="1" ht="51" customHeight="1" x14ac:dyDescent="0.25">
      <c r="A8" s="105" t="s">
        <v>181</v>
      </c>
      <c r="B8" s="105"/>
      <c r="C8" s="105"/>
      <c r="D8" s="105"/>
    </row>
    <row r="9" spans="1:4" s="6" customFormat="1" ht="20.100000000000001" customHeight="1" x14ac:dyDescent="0.25">
      <c r="A9" s="4" t="s">
        <v>12</v>
      </c>
      <c r="B9" s="7" t="s">
        <v>182</v>
      </c>
      <c r="C9" s="5" t="s">
        <v>5</v>
      </c>
      <c r="D9" s="5"/>
    </row>
    <row r="10" spans="1:4" s="6" customFormat="1" ht="20.100000000000001" customHeight="1" x14ac:dyDescent="0.25">
      <c r="A10" s="4" t="s">
        <v>13</v>
      </c>
      <c r="B10" s="7" t="s">
        <v>183</v>
      </c>
      <c r="C10" s="5" t="s">
        <v>5</v>
      </c>
      <c r="D10" s="5"/>
    </row>
    <row r="11" spans="1:4" s="6" customFormat="1" ht="21" customHeight="1" x14ac:dyDescent="0.25">
      <c r="A11" s="4" t="s">
        <v>14</v>
      </c>
      <c r="B11" s="7" t="s">
        <v>102</v>
      </c>
      <c r="C11" s="5" t="s">
        <v>5</v>
      </c>
      <c r="D11" s="5"/>
    </row>
    <row r="12" spans="1:4" s="6" customFormat="1" ht="20.100000000000001" customHeight="1" x14ac:dyDescent="0.25">
      <c r="A12" s="4" t="s">
        <v>15</v>
      </c>
      <c r="B12" s="7" t="s">
        <v>103</v>
      </c>
      <c r="C12" s="5" t="s">
        <v>5</v>
      </c>
      <c r="D12" s="5"/>
    </row>
    <row r="13" spans="1:4" s="6" customFormat="1" ht="20.100000000000001" customHeight="1" x14ac:dyDescent="0.25">
      <c r="A13" s="4" t="s">
        <v>16</v>
      </c>
      <c r="B13" s="7" t="s">
        <v>104</v>
      </c>
      <c r="C13" s="5" t="s">
        <v>18</v>
      </c>
      <c r="D13" s="5"/>
    </row>
    <row r="14" spans="1:4" s="6" customFormat="1" ht="67.5" customHeight="1" x14ac:dyDescent="0.25">
      <c r="A14" s="4" t="s">
        <v>17</v>
      </c>
      <c r="B14" s="7" t="s">
        <v>105</v>
      </c>
      <c r="C14" s="5" t="s">
        <v>5</v>
      </c>
      <c r="D14" s="5"/>
    </row>
    <row r="15" spans="1:4" s="6" customFormat="1" x14ac:dyDescent="0.25"/>
  </sheetData>
  <mergeCells count="2">
    <mergeCell ref="A8:D8"/>
    <mergeCell ref="A1:D1"/>
  </mergeCells>
  <phoneticPr fontId="0" type="noConversion"/>
  <pageMargins left="0.7" right="0.7" top="0.32" bottom="0.3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2" sqref="B2"/>
    </sheetView>
  </sheetViews>
  <sheetFormatPr defaultRowHeight="15.75" x14ac:dyDescent="0.25"/>
  <cols>
    <col min="1" max="1" width="5.85546875" style="1" customWidth="1"/>
    <col min="2" max="2" width="42.140625" style="1" customWidth="1"/>
    <col min="3" max="3" width="10.85546875" style="1" customWidth="1"/>
    <col min="4" max="4" width="26.5703125" style="1" customWidth="1"/>
    <col min="5" max="16384" width="9.140625" style="1"/>
  </cols>
  <sheetData>
    <row r="1" spans="1:4" ht="33.75" customHeight="1" x14ac:dyDescent="0.25">
      <c r="A1" s="106" t="s">
        <v>111</v>
      </c>
      <c r="B1" s="106"/>
      <c r="C1" s="106"/>
      <c r="D1" s="106"/>
    </row>
    <row r="2" spans="1:4" x14ac:dyDescent="0.25">
      <c r="B2" s="70" t="s">
        <v>345</v>
      </c>
    </row>
    <row r="3" spans="1:4" ht="30" customHeight="1" x14ac:dyDescent="0.25">
      <c r="A3" s="10" t="s">
        <v>0</v>
      </c>
      <c r="B3" s="10" t="s">
        <v>1</v>
      </c>
      <c r="C3" s="10" t="s">
        <v>2</v>
      </c>
      <c r="D3" s="10" t="s">
        <v>3</v>
      </c>
    </row>
    <row r="4" spans="1:4" ht="20.25" customHeight="1" x14ac:dyDescent="0.25">
      <c r="A4" s="4" t="s">
        <v>8</v>
      </c>
      <c r="B4" s="11" t="s">
        <v>4</v>
      </c>
      <c r="C4" s="5" t="s">
        <v>5</v>
      </c>
      <c r="D4" s="5"/>
    </row>
    <row r="5" spans="1:4" ht="20.100000000000001" customHeight="1" x14ac:dyDescent="0.25">
      <c r="A5" s="105" t="s">
        <v>107</v>
      </c>
      <c r="B5" s="105"/>
      <c r="C5" s="105"/>
      <c r="D5" s="105"/>
    </row>
    <row r="6" spans="1:4" ht="20.100000000000001" customHeight="1" x14ac:dyDescent="0.25">
      <c r="A6" s="4" t="s">
        <v>9</v>
      </c>
      <c r="B6" s="3" t="s">
        <v>108</v>
      </c>
      <c r="C6" s="5" t="s">
        <v>5</v>
      </c>
      <c r="D6" s="5"/>
    </row>
    <row r="7" spans="1:4" ht="63" customHeight="1" x14ac:dyDescent="0.25">
      <c r="A7" s="4" t="s">
        <v>10</v>
      </c>
      <c r="B7" s="3" t="s">
        <v>109</v>
      </c>
      <c r="C7" s="5" t="s">
        <v>18</v>
      </c>
      <c r="D7" s="5"/>
    </row>
    <row r="8" spans="1:4" ht="82.5" customHeight="1" x14ac:dyDescent="0.25">
      <c r="A8" s="4" t="s">
        <v>11</v>
      </c>
      <c r="B8" s="7" t="s">
        <v>110</v>
      </c>
      <c r="C8" s="5" t="s">
        <v>5</v>
      </c>
      <c r="D8" s="5"/>
    </row>
    <row r="9" spans="1:4" ht="20.100000000000001" customHeight="1" x14ac:dyDescent="0.25">
      <c r="A9" s="4" t="s">
        <v>12</v>
      </c>
      <c r="B9" s="7" t="s">
        <v>32</v>
      </c>
      <c r="C9" s="5" t="s">
        <v>5</v>
      </c>
      <c r="D9" s="5"/>
    </row>
  </sheetData>
  <mergeCells count="2">
    <mergeCell ref="A5:D5"/>
    <mergeCell ref="A1:D1"/>
  </mergeCells>
  <phoneticPr fontId="0" type="noConversion"/>
  <pageMargins left="0.7" right="0.7" top="0.3" bottom="0.32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2" sqref="B2"/>
    </sheetView>
  </sheetViews>
  <sheetFormatPr defaultRowHeight="15.75" x14ac:dyDescent="0.25"/>
  <cols>
    <col min="1" max="1" width="5.85546875" style="1" customWidth="1"/>
    <col min="2" max="2" width="38.5703125" style="1" customWidth="1"/>
    <col min="3" max="3" width="9.5703125" style="1" customWidth="1"/>
    <col min="4" max="4" width="27.140625" style="1" customWidth="1"/>
    <col min="5" max="16384" width="9.140625" style="1"/>
  </cols>
  <sheetData>
    <row r="1" spans="1:4" ht="46.5" customHeight="1" x14ac:dyDescent="0.25">
      <c r="A1" s="106" t="s">
        <v>114</v>
      </c>
      <c r="B1" s="106"/>
      <c r="C1" s="106"/>
      <c r="D1" s="106"/>
    </row>
    <row r="2" spans="1:4" x14ac:dyDescent="0.25">
      <c r="B2" s="70" t="s">
        <v>345</v>
      </c>
    </row>
    <row r="3" spans="1:4" ht="31.5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s="6" customFormat="1" ht="33" customHeight="1" x14ac:dyDescent="0.25">
      <c r="A4" s="4" t="s">
        <v>8</v>
      </c>
      <c r="B4" s="11" t="s">
        <v>4</v>
      </c>
      <c r="C4" s="5" t="s">
        <v>5</v>
      </c>
      <c r="D4" s="5"/>
    </row>
    <row r="5" spans="1:4" s="6" customFormat="1" ht="51" customHeight="1" x14ac:dyDescent="0.25">
      <c r="A5" s="4" t="s">
        <v>9</v>
      </c>
      <c r="B5" s="7" t="s">
        <v>112</v>
      </c>
      <c r="C5" s="5" t="s">
        <v>5</v>
      </c>
      <c r="D5" s="5"/>
    </row>
    <row r="6" spans="1:4" s="6" customFormat="1" ht="64.5" customHeight="1" x14ac:dyDescent="0.25">
      <c r="A6" s="4" t="s">
        <v>10</v>
      </c>
      <c r="B6" s="3" t="s">
        <v>113</v>
      </c>
      <c r="C6" s="5" t="s">
        <v>5</v>
      </c>
      <c r="D6" s="5"/>
    </row>
  </sheetData>
  <mergeCells count="1">
    <mergeCell ref="A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3"/>
  <sheetViews>
    <sheetView topLeftCell="A19" workbookViewId="0">
      <selection activeCell="G26" sqref="G26"/>
    </sheetView>
  </sheetViews>
  <sheetFormatPr defaultRowHeight="15.75" x14ac:dyDescent="0.25"/>
  <cols>
    <col min="1" max="1" width="5.85546875" style="80" customWidth="1"/>
    <col min="2" max="2" width="47.28515625" style="15" customWidth="1"/>
    <col min="3" max="3" width="10.5703125" style="69" customWidth="1"/>
    <col min="4" max="4" width="13.140625" style="1" bestFit="1" customWidth="1"/>
    <col min="5" max="6" width="5.5703125" style="1" bestFit="1" customWidth="1"/>
    <col min="7" max="7" width="10.140625" style="1" bestFit="1" customWidth="1"/>
    <col min="8" max="8" width="11.28515625" style="1" bestFit="1" customWidth="1"/>
    <col min="9" max="9" width="0" style="1" hidden="1" customWidth="1"/>
    <col min="10" max="16384" width="9.140625" style="1"/>
  </cols>
  <sheetData>
    <row r="1" spans="1:4" ht="36.75" customHeight="1" x14ac:dyDescent="0.25">
      <c r="A1" s="114" t="s">
        <v>184</v>
      </c>
      <c r="B1" s="114"/>
      <c r="C1" s="114"/>
      <c r="D1" s="114"/>
    </row>
    <row r="2" spans="1:4" x14ac:dyDescent="0.25">
      <c r="A2" s="78"/>
      <c r="B2" s="70" t="s">
        <v>345</v>
      </c>
      <c r="C2" s="71"/>
      <c r="D2" s="14"/>
    </row>
    <row r="3" spans="1:4" ht="35.25" customHeight="1" x14ac:dyDescent="0.25">
      <c r="A3" s="22" t="s">
        <v>0</v>
      </c>
      <c r="B3" s="23" t="s">
        <v>1</v>
      </c>
      <c r="C3" s="67" t="s">
        <v>2</v>
      </c>
      <c r="D3" s="22" t="s">
        <v>3</v>
      </c>
    </row>
    <row r="4" spans="1:4" s="6" customFormat="1" ht="20.100000000000001" customHeight="1" x14ac:dyDescent="0.25">
      <c r="A4" s="79">
        <v>1</v>
      </c>
      <c r="B4" s="29" t="s">
        <v>4</v>
      </c>
      <c r="C4" s="68" t="s">
        <v>5</v>
      </c>
      <c r="D4" s="30">
        <v>42783</v>
      </c>
    </row>
    <row r="5" spans="1:4" s="6" customFormat="1" ht="20.100000000000001" customHeight="1" x14ac:dyDescent="0.25">
      <c r="A5" s="79">
        <v>2</v>
      </c>
      <c r="B5" s="29" t="s">
        <v>115</v>
      </c>
      <c r="C5" s="68" t="s">
        <v>5</v>
      </c>
      <c r="D5" s="30">
        <v>42614</v>
      </c>
    </row>
    <row r="6" spans="1:4" s="6" customFormat="1" ht="20.100000000000001" customHeight="1" x14ac:dyDescent="0.25">
      <c r="A6" s="79">
        <v>3</v>
      </c>
      <c r="B6" s="29" t="s">
        <v>116</v>
      </c>
      <c r="C6" s="68" t="s">
        <v>5</v>
      </c>
      <c r="D6" s="30">
        <v>42735</v>
      </c>
    </row>
    <row r="7" spans="1:4" s="6" customFormat="1" ht="30" customHeight="1" x14ac:dyDescent="0.25">
      <c r="A7" s="56">
        <v>4</v>
      </c>
      <c r="B7" s="115" t="s">
        <v>185</v>
      </c>
      <c r="C7" s="116"/>
      <c r="D7" s="117"/>
    </row>
    <row r="8" spans="1:4" s="6" customFormat="1" ht="30" customHeight="1" x14ac:dyDescent="0.25">
      <c r="A8" s="56">
        <v>5</v>
      </c>
      <c r="B8" s="57" t="s">
        <v>117</v>
      </c>
      <c r="C8" s="56" t="s">
        <v>18</v>
      </c>
      <c r="D8" s="64">
        <v>0</v>
      </c>
    </row>
    <row r="9" spans="1:4" s="6" customFormat="1" ht="20.100000000000001" customHeight="1" x14ac:dyDescent="0.25">
      <c r="A9" s="79">
        <v>6</v>
      </c>
      <c r="B9" s="59" t="s">
        <v>127</v>
      </c>
      <c r="C9" s="56" t="s">
        <v>18</v>
      </c>
      <c r="D9" s="64">
        <v>2306.11</v>
      </c>
    </row>
    <row r="10" spans="1:4" s="6" customFormat="1" ht="20.100000000000001" customHeight="1" x14ac:dyDescent="0.25">
      <c r="A10" s="79">
        <v>7</v>
      </c>
      <c r="B10" s="59" t="s">
        <v>128</v>
      </c>
      <c r="C10" s="56" t="s">
        <v>18</v>
      </c>
      <c r="D10" s="64">
        <v>551017.82999999996</v>
      </c>
    </row>
    <row r="11" spans="1:4" s="6" customFormat="1" ht="47.25" x14ac:dyDescent="0.25">
      <c r="A11" s="79">
        <v>8</v>
      </c>
      <c r="B11" s="62" t="s">
        <v>329</v>
      </c>
      <c r="C11" s="66" t="s">
        <v>18</v>
      </c>
      <c r="D11" s="61">
        <v>4347453.6100000003</v>
      </c>
    </row>
    <row r="12" spans="1:4" s="6" customFormat="1" ht="20.100000000000001" customHeight="1" x14ac:dyDescent="0.25">
      <c r="A12" s="56">
        <v>9</v>
      </c>
      <c r="B12" s="65" t="s">
        <v>340</v>
      </c>
      <c r="C12" s="56" t="s">
        <v>18</v>
      </c>
      <c r="D12" s="58">
        <f>D11-D13-D14</f>
        <v>2958985.0300000003</v>
      </c>
    </row>
    <row r="13" spans="1:4" s="6" customFormat="1" ht="20.100000000000001" customHeight="1" x14ac:dyDescent="0.25">
      <c r="A13" s="56">
        <v>10</v>
      </c>
      <c r="B13" s="59" t="s">
        <v>259</v>
      </c>
      <c r="C13" s="56" t="s">
        <v>18</v>
      </c>
      <c r="D13" s="58">
        <v>819413.61</v>
      </c>
    </row>
    <row r="14" spans="1:4" s="6" customFormat="1" ht="20.100000000000001" customHeight="1" x14ac:dyDescent="0.25">
      <c r="A14" s="79">
        <v>11</v>
      </c>
      <c r="B14" s="59" t="s">
        <v>260</v>
      </c>
      <c r="C14" s="56" t="s">
        <v>18</v>
      </c>
      <c r="D14" s="58">
        <v>569054.97</v>
      </c>
    </row>
    <row r="15" spans="1:4" s="6" customFormat="1" ht="20.25" customHeight="1" x14ac:dyDescent="0.25">
      <c r="A15" s="79">
        <v>12</v>
      </c>
      <c r="B15" s="57" t="s">
        <v>118</v>
      </c>
      <c r="C15" s="56" t="s">
        <v>18</v>
      </c>
      <c r="D15" s="61">
        <f>SUM(D16:D20)</f>
        <v>4136069.58</v>
      </c>
    </row>
    <row r="16" spans="1:4" s="6" customFormat="1" ht="20.25" customHeight="1" x14ac:dyDescent="0.25">
      <c r="A16" s="79">
        <v>13</v>
      </c>
      <c r="B16" s="59" t="s">
        <v>186</v>
      </c>
      <c r="C16" s="56" t="s">
        <v>18</v>
      </c>
      <c r="D16" s="58">
        <v>4136069.58</v>
      </c>
    </row>
    <row r="17" spans="1:9" s="6" customFormat="1" ht="20.25" customHeight="1" x14ac:dyDescent="0.25">
      <c r="A17" s="56">
        <v>14</v>
      </c>
      <c r="B17" s="59" t="s">
        <v>187</v>
      </c>
      <c r="C17" s="56" t="s">
        <v>18</v>
      </c>
      <c r="D17" s="58">
        <v>0</v>
      </c>
    </row>
    <row r="18" spans="1:9" s="6" customFormat="1" ht="20.25" customHeight="1" x14ac:dyDescent="0.25">
      <c r="A18" s="56">
        <v>15</v>
      </c>
      <c r="B18" s="59" t="s">
        <v>129</v>
      </c>
      <c r="C18" s="56" t="s">
        <v>18</v>
      </c>
      <c r="D18" s="58">
        <v>0</v>
      </c>
    </row>
    <row r="19" spans="1:9" s="6" customFormat="1" ht="31.5" x14ac:dyDescent="0.25">
      <c r="A19" s="79">
        <v>16</v>
      </c>
      <c r="B19" s="59" t="s">
        <v>130</v>
      </c>
      <c r="C19" s="56" t="s">
        <v>18</v>
      </c>
      <c r="D19" s="58">
        <v>0</v>
      </c>
    </row>
    <row r="20" spans="1:9" s="6" customFormat="1" x14ac:dyDescent="0.25">
      <c r="A20" s="79">
        <v>17</v>
      </c>
      <c r="B20" s="59" t="s">
        <v>131</v>
      </c>
      <c r="C20" s="56" t="s">
        <v>18</v>
      </c>
      <c r="D20" s="58">
        <v>0</v>
      </c>
    </row>
    <row r="21" spans="1:9" s="6" customFormat="1" ht="23.25" customHeight="1" x14ac:dyDescent="0.25">
      <c r="A21" s="79">
        <v>18</v>
      </c>
      <c r="B21" s="57" t="s">
        <v>119</v>
      </c>
      <c r="C21" s="56" t="s">
        <v>18</v>
      </c>
      <c r="D21" s="58">
        <f>D8+D15</f>
        <v>4136069.58</v>
      </c>
    </row>
    <row r="22" spans="1:9" s="6" customFormat="1" ht="31.5" x14ac:dyDescent="0.25">
      <c r="A22" s="56">
        <v>19</v>
      </c>
      <c r="B22" s="59" t="s">
        <v>120</v>
      </c>
      <c r="C22" s="56" t="s">
        <v>18</v>
      </c>
      <c r="D22" s="58">
        <f>D8+D13-D27</f>
        <v>337999.04</v>
      </c>
    </row>
    <row r="23" spans="1:9" s="6" customFormat="1" x14ac:dyDescent="0.25">
      <c r="A23" s="56">
        <v>20</v>
      </c>
      <c r="B23" s="59" t="s">
        <v>125</v>
      </c>
      <c r="C23" s="56" t="s">
        <v>18</v>
      </c>
      <c r="D23" s="58">
        <v>1219.74</v>
      </c>
    </row>
    <row r="24" spans="1:9" s="6" customFormat="1" x14ac:dyDescent="0.25">
      <c r="A24" s="79">
        <v>21</v>
      </c>
      <c r="B24" s="59" t="s">
        <v>126</v>
      </c>
      <c r="C24" s="56" t="s">
        <v>18</v>
      </c>
      <c r="D24" s="58">
        <v>797362.89</v>
      </c>
    </row>
    <row r="25" spans="1:9" s="6" customFormat="1" ht="34.5" customHeight="1" x14ac:dyDescent="0.25">
      <c r="A25" s="79">
        <v>22</v>
      </c>
      <c r="B25" s="115" t="s">
        <v>330</v>
      </c>
      <c r="C25" s="116"/>
      <c r="D25" s="117"/>
    </row>
    <row r="26" spans="1:9" s="6" customFormat="1" x14ac:dyDescent="0.25">
      <c r="A26" s="79">
        <v>23</v>
      </c>
      <c r="B26" s="60" t="s">
        <v>238</v>
      </c>
      <c r="C26" s="56" t="s">
        <v>5</v>
      </c>
      <c r="D26" s="58">
        <v>569054.97</v>
      </c>
      <c r="E26" s="80">
        <v>4.26</v>
      </c>
      <c r="F26" s="63">
        <v>4.6500000000000004</v>
      </c>
      <c r="G26" s="81">
        <v>10644.5</v>
      </c>
      <c r="H26" s="81">
        <f>(E26+F26)/2*12*G26</f>
        <v>569054.97</v>
      </c>
      <c r="I26" s="63"/>
    </row>
    <row r="27" spans="1:9" s="6" customFormat="1" ht="19.5" customHeight="1" x14ac:dyDescent="0.25">
      <c r="A27" s="56">
        <v>24</v>
      </c>
      <c r="B27" s="60" t="s">
        <v>241</v>
      </c>
      <c r="C27" s="56" t="s">
        <v>5</v>
      </c>
      <c r="D27" s="58">
        <v>481414.57</v>
      </c>
      <c r="E27" s="80">
        <v>6.23</v>
      </c>
      <c r="F27" s="63">
        <v>6.65</v>
      </c>
      <c r="G27" s="81">
        <v>10644.5</v>
      </c>
      <c r="H27" s="81">
        <f t="shared" ref="H27:H37" si="0">(E27+F27)/2*12*G27</f>
        <v>822606.96</v>
      </c>
      <c r="I27" s="63"/>
    </row>
    <row r="28" spans="1:9" s="6" customFormat="1" ht="19.5" customHeight="1" x14ac:dyDescent="0.25">
      <c r="A28" s="56">
        <v>25</v>
      </c>
      <c r="B28" s="60" t="s">
        <v>244</v>
      </c>
      <c r="C28" s="56" t="s">
        <v>5</v>
      </c>
      <c r="D28" s="58">
        <v>874977.89999999991</v>
      </c>
      <c r="E28" s="80">
        <v>6.85</v>
      </c>
      <c r="F28" s="63">
        <v>6.85</v>
      </c>
      <c r="G28" s="81">
        <v>10644.5</v>
      </c>
      <c r="H28" s="81">
        <f t="shared" si="0"/>
        <v>874977.89999999991</v>
      </c>
      <c r="I28" s="63"/>
    </row>
    <row r="29" spans="1:9" s="6" customFormat="1" ht="19.5" customHeight="1" x14ac:dyDescent="0.25">
      <c r="A29" s="79">
        <v>26</v>
      </c>
      <c r="B29" s="60" t="s">
        <v>258</v>
      </c>
      <c r="C29" s="56" t="s">
        <v>5</v>
      </c>
      <c r="D29" s="58">
        <v>0</v>
      </c>
      <c r="E29" s="80"/>
      <c r="F29" s="63"/>
      <c r="G29" s="81">
        <v>10644.5</v>
      </c>
      <c r="H29" s="81">
        <f t="shared" si="0"/>
        <v>0</v>
      </c>
      <c r="I29" s="63"/>
    </row>
    <row r="30" spans="1:9" s="6" customFormat="1" ht="19.5" customHeight="1" x14ac:dyDescent="0.25">
      <c r="A30" s="79">
        <v>27</v>
      </c>
      <c r="B30" s="60" t="s">
        <v>245</v>
      </c>
      <c r="C30" s="56" t="s">
        <v>5</v>
      </c>
      <c r="D30" s="58">
        <v>316780.32</v>
      </c>
      <c r="E30" s="80">
        <v>2.21</v>
      </c>
      <c r="F30" s="63">
        <v>2.75</v>
      </c>
      <c r="G30" s="81">
        <v>10644.5</v>
      </c>
      <c r="H30" s="81">
        <f t="shared" si="0"/>
        <v>316780.32</v>
      </c>
      <c r="I30" s="63"/>
    </row>
    <row r="31" spans="1:9" s="6" customFormat="1" ht="19.5" customHeight="1" x14ac:dyDescent="0.25">
      <c r="A31" s="79">
        <v>28</v>
      </c>
      <c r="B31" s="60" t="s">
        <v>247</v>
      </c>
      <c r="C31" s="56" t="s">
        <v>5</v>
      </c>
      <c r="D31" s="58">
        <v>228643.86000000002</v>
      </c>
      <c r="E31" s="80">
        <v>1.78</v>
      </c>
      <c r="F31" s="63">
        <v>1.8</v>
      </c>
      <c r="G31" s="81">
        <v>10644.5</v>
      </c>
      <c r="H31" s="81">
        <f t="shared" si="0"/>
        <v>228643.86000000002</v>
      </c>
      <c r="I31" s="63"/>
    </row>
    <row r="32" spans="1:9" s="6" customFormat="1" ht="78.75" x14ac:dyDescent="0.25">
      <c r="A32" s="56">
        <v>29</v>
      </c>
      <c r="B32" s="60" t="s">
        <v>248</v>
      </c>
      <c r="C32" s="56" t="s">
        <v>5</v>
      </c>
      <c r="D32" s="58">
        <v>578635.02</v>
      </c>
      <c r="E32" s="80">
        <v>4.53</v>
      </c>
      <c r="F32" s="63">
        <v>4.53</v>
      </c>
      <c r="G32" s="81">
        <v>10644.5</v>
      </c>
      <c r="H32" s="81">
        <f t="shared" si="0"/>
        <v>578635.02</v>
      </c>
      <c r="I32" s="63"/>
    </row>
    <row r="33" spans="1:9" s="6" customFormat="1" ht="19.5" customHeight="1" x14ac:dyDescent="0.25">
      <c r="A33" s="56">
        <v>30</v>
      </c>
      <c r="B33" s="60" t="s">
        <v>249</v>
      </c>
      <c r="C33" s="56" t="s">
        <v>5</v>
      </c>
      <c r="D33" s="58">
        <v>7664.04</v>
      </c>
      <c r="E33" s="80">
        <v>0.06</v>
      </c>
      <c r="F33" s="63">
        <v>0.06</v>
      </c>
      <c r="G33" s="81">
        <v>10644.5</v>
      </c>
      <c r="H33" s="81">
        <f t="shared" si="0"/>
        <v>7664.04</v>
      </c>
      <c r="I33" s="63"/>
    </row>
    <row r="34" spans="1:9" s="6" customFormat="1" ht="19.5" customHeight="1" x14ac:dyDescent="0.25">
      <c r="A34" s="79">
        <v>31</v>
      </c>
      <c r="B34" s="60" t="s">
        <v>315</v>
      </c>
      <c r="C34" s="56"/>
      <c r="D34" s="58">
        <v>35765.520000000004</v>
      </c>
      <c r="E34" s="80">
        <v>0.11</v>
      </c>
      <c r="F34" s="63">
        <v>0.45</v>
      </c>
      <c r="G34" s="81">
        <v>10644.5</v>
      </c>
      <c r="H34" s="81">
        <f t="shared" si="0"/>
        <v>35765.520000000004</v>
      </c>
      <c r="I34" s="63"/>
    </row>
    <row r="35" spans="1:9" s="6" customFormat="1" ht="19.5" customHeight="1" x14ac:dyDescent="0.25">
      <c r="A35" s="79">
        <v>32</v>
      </c>
      <c r="B35" s="60" t="s">
        <v>252</v>
      </c>
      <c r="C35" s="56" t="s">
        <v>5</v>
      </c>
      <c r="D35" s="58">
        <v>17882.760000000002</v>
      </c>
      <c r="E35" s="80">
        <v>0.14000000000000001</v>
      </c>
      <c r="F35" s="63">
        <v>0.14000000000000001</v>
      </c>
      <c r="G35" s="81">
        <v>10644.5</v>
      </c>
      <c r="H35" s="81">
        <f t="shared" si="0"/>
        <v>17882.760000000002</v>
      </c>
      <c r="I35" s="63"/>
    </row>
    <row r="36" spans="1:9" s="6" customFormat="1" ht="19.5" customHeight="1" x14ac:dyDescent="0.25">
      <c r="A36" s="79">
        <v>33</v>
      </c>
      <c r="B36" s="60" t="s">
        <v>254</v>
      </c>
      <c r="C36" s="56" t="s">
        <v>5</v>
      </c>
      <c r="D36" s="58">
        <v>5109.3599999999997</v>
      </c>
      <c r="E36" s="80">
        <v>0.04</v>
      </c>
      <c r="F36" s="63">
        <v>0.04</v>
      </c>
      <c r="G36" s="81">
        <v>10644.5</v>
      </c>
      <c r="H36" s="81">
        <f t="shared" si="0"/>
        <v>5109.3599999999997</v>
      </c>
      <c r="I36" s="63"/>
    </row>
    <row r="37" spans="1:9" s="6" customFormat="1" ht="31.5" x14ac:dyDescent="0.25">
      <c r="A37" s="56">
        <v>34</v>
      </c>
      <c r="B37" s="60" t="s">
        <v>256</v>
      </c>
      <c r="C37" s="56" t="s">
        <v>5</v>
      </c>
      <c r="D37" s="58">
        <v>495607.92000000004</v>
      </c>
      <c r="E37" s="80">
        <v>3.88</v>
      </c>
      <c r="F37" s="63">
        <v>3.88</v>
      </c>
      <c r="G37" s="81">
        <v>10644.5</v>
      </c>
      <c r="H37" s="81">
        <f t="shared" si="0"/>
        <v>495607.92000000004</v>
      </c>
      <c r="I37" s="63"/>
    </row>
    <row r="38" spans="1:9" s="63" customFormat="1" x14ac:dyDescent="0.25">
      <c r="A38" s="56">
        <v>35</v>
      </c>
      <c r="B38" s="60" t="s">
        <v>341</v>
      </c>
      <c r="C38" s="56"/>
      <c r="D38" s="58">
        <v>176471.63999999998</v>
      </c>
      <c r="E38" s="80"/>
    </row>
    <row r="39" spans="1:9" s="6" customFormat="1" x14ac:dyDescent="0.25">
      <c r="A39" s="79">
        <v>36</v>
      </c>
      <c r="B39" s="60" t="s">
        <v>331</v>
      </c>
      <c r="C39" s="56" t="s">
        <v>5</v>
      </c>
      <c r="D39" s="58">
        <v>4706.12</v>
      </c>
    </row>
    <row r="40" spans="1:9" s="6" customFormat="1" x14ac:dyDescent="0.25">
      <c r="A40" s="79">
        <v>37</v>
      </c>
      <c r="B40" s="60" t="s">
        <v>332</v>
      </c>
      <c r="C40" s="56" t="s">
        <v>5</v>
      </c>
      <c r="D40" s="58">
        <v>27793.69</v>
      </c>
    </row>
    <row r="41" spans="1:9" s="6" customFormat="1" x14ac:dyDescent="0.25">
      <c r="A41" s="79">
        <v>38</v>
      </c>
      <c r="B41" s="60" t="s">
        <v>333</v>
      </c>
      <c r="C41" s="56" t="s">
        <v>5</v>
      </c>
      <c r="D41" s="58">
        <v>227676.39</v>
      </c>
    </row>
    <row r="42" spans="1:9" s="6" customFormat="1" ht="30" customHeight="1" x14ac:dyDescent="0.25">
      <c r="A42" s="56">
        <v>39</v>
      </c>
      <c r="B42" s="115" t="s">
        <v>188</v>
      </c>
      <c r="C42" s="116"/>
      <c r="D42" s="117"/>
    </row>
    <row r="43" spans="1:9" s="6" customFormat="1" ht="20.100000000000001" customHeight="1" x14ac:dyDescent="0.25">
      <c r="A43" s="56">
        <v>40</v>
      </c>
      <c r="B43" s="59" t="s">
        <v>189</v>
      </c>
      <c r="C43" s="56" t="s">
        <v>6</v>
      </c>
      <c r="D43" s="58">
        <v>0</v>
      </c>
    </row>
    <row r="44" spans="1:9" s="6" customFormat="1" ht="20.100000000000001" customHeight="1" x14ac:dyDescent="0.25">
      <c r="A44" s="79">
        <v>41</v>
      </c>
      <c r="B44" s="59" t="s">
        <v>190</v>
      </c>
      <c r="C44" s="56" t="s">
        <v>6</v>
      </c>
      <c r="D44" s="58">
        <v>0</v>
      </c>
    </row>
    <row r="45" spans="1:9" s="6" customFormat="1" ht="32.25" customHeight="1" x14ac:dyDescent="0.25">
      <c r="A45" s="79">
        <v>42</v>
      </c>
      <c r="B45" s="59" t="s">
        <v>191</v>
      </c>
      <c r="C45" s="56" t="s">
        <v>6</v>
      </c>
      <c r="D45" s="58">
        <v>0</v>
      </c>
    </row>
    <row r="46" spans="1:9" s="6" customFormat="1" ht="20.100000000000001" customHeight="1" x14ac:dyDescent="0.25">
      <c r="A46" s="79">
        <v>43</v>
      </c>
      <c r="B46" s="59" t="s">
        <v>192</v>
      </c>
      <c r="C46" s="56" t="s">
        <v>18</v>
      </c>
      <c r="D46" s="58">
        <v>0</v>
      </c>
    </row>
    <row r="47" spans="1:9" s="6" customFormat="1" ht="25.5" customHeight="1" x14ac:dyDescent="0.25">
      <c r="A47" s="56">
        <v>44</v>
      </c>
      <c r="B47" s="115" t="s">
        <v>121</v>
      </c>
      <c r="C47" s="116"/>
      <c r="D47" s="117"/>
    </row>
    <row r="48" spans="1:9" s="6" customFormat="1" ht="30" customHeight="1" x14ac:dyDescent="0.25">
      <c r="A48" s="56">
        <v>45</v>
      </c>
      <c r="B48" s="59" t="s">
        <v>122</v>
      </c>
      <c r="C48" s="56" t="s">
        <v>18</v>
      </c>
      <c r="D48" s="58">
        <v>0</v>
      </c>
    </row>
    <row r="49" spans="1:4" s="6" customFormat="1" ht="20.100000000000001" customHeight="1" x14ac:dyDescent="0.25">
      <c r="A49" s="79">
        <v>46</v>
      </c>
      <c r="B49" s="59" t="s">
        <v>127</v>
      </c>
      <c r="C49" s="56" t="s">
        <v>18</v>
      </c>
      <c r="D49" s="58">
        <v>1813.37</v>
      </c>
    </row>
    <row r="50" spans="1:4" s="6" customFormat="1" ht="20.100000000000001" customHeight="1" x14ac:dyDescent="0.25">
      <c r="A50" s="79">
        <v>47</v>
      </c>
      <c r="B50" s="59" t="s">
        <v>128</v>
      </c>
      <c r="C50" s="56" t="s">
        <v>18</v>
      </c>
      <c r="D50" s="58">
        <v>1462338.98</v>
      </c>
    </row>
    <row r="51" spans="1:4" s="6" customFormat="1" ht="30" customHeight="1" x14ac:dyDescent="0.25">
      <c r="A51" s="79">
        <v>48</v>
      </c>
      <c r="B51" s="59" t="s">
        <v>123</v>
      </c>
      <c r="C51" s="56" t="s">
        <v>18</v>
      </c>
      <c r="D51" s="58">
        <v>0</v>
      </c>
    </row>
    <row r="52" spans="1:4" s="6" customFormat="1" ht="20.100000000000001" customHeight="1" x14ac:dyDescent="0.25">
      <c r="A52" s="56">
        <v>49</v>
      </c>
      <c r="B52" s="59" t="s">
        <v>127</v>
      </c>
      <c r="C52" s="56" t="s">
        <v>18</v>
      </c>
      <c r="D52" s="58">
        <v>39490.050000000003</v>
      </c>
    </row>
    <row r="53" spans="1:4" s="6" customFormat="1" ht="20.100000000000001" customHeight="1" x14ac:dyDescent="0.25">
      <c r="A53" s="56">
        <v>50</v>
      </c>
      <c r="B53" s="59" t="s">
        <v>128</v>
      </c>
      <c r="C53" s="56" t="s">
        <v>18</v>
      </c>
      <c r="D53" s="58">
        <v>1250322.67</v>
      </c>
    </row>
    <row r="54" spans="1:4" s="6" customFormat="1" ht="30" customHeight="1" x14ac:dyDescent="0.25">
      <c r="A54" s="79">
        <v>51</v>
      </c>
      <c r="B54" s="115" t="s">
        <v>334</v>
      </c>
      <c r="C54" s="116"/>
      <c r="D54" s="117"/>
    </row>
    <row r="55" spans="1:4" s="6" customFormat="1" ht="21" customHeight="1" x14ac:dyDescent="0.25">
      <c r="A55" s="79">
        <v>52</v>
      </c>
      <c r="B55" s="118" t="s">
        <v>261</v>
      </c>
      <c r="C55" s="119"/>
      <c r="D55" s="120"/>
    </row>
    <row r="56" spans="1:4" s="6" customFormat="1" ht="20.100000000000001" customHeight="1" x14ac:dyDescent="0.25">
      <c r="A56" s="79">
        <v>53</v>
      </c>
      <c r="B56" s="59" t="s">
        <v>124</v>
      </c>
      <c r="C56" s="56" t="s">
        <v>262</v>
      </c>
      <c r="D56" s="58">
        <v>1432.67</v>
      </c>
    </row>
    <row r="57" spans="1:4" s="6" customFormat="1" ht="20.100000000000001" customHeight="1" x14ac:dyDescent="0.25">
      <c r="A57" s="56">
        <v>54</v>
      </c>
      <c r="B57" s="59" t="s">
        <v>193</v>
      </c>
      <c r="C57" s="56" t="s">
        <v>18</v>
      </c>
      <c r="D57" s="58">
        <v>3622356.37</v>
      </c>
    </row>
    <row r="58" spans="1:4" s="6" customFormat="1" x14ac:dyDescent="0.25">
      <c r="A58" s="56">
        <v>55</v>
      </c>
      <c r="B58" s="59" t="s">
        <v>194</v>
      </c>
      <c r="C58" s="56" t="s">
        <v>18</v>
      </c>
      <c r="D58" s="58">
        <v>3730188.01</v>
      </c>
    </row>
    <row r="59" spans="1:4" s="6" customFormat="1" x14ac:dyDescent="0.25">
      <c r="A59" s="79">
        <v>56</v>
      </c>
      <c r="B59" s="59" t="s">
        <v>195</v>
      </c>
      <c r="C59" s="56" t="s">
        <v>18</v>
      </c>
      <c r="D59" s="58">
        <v>867913.11</v>
      </c>
    </row>
    <row r="60" spans="1:4" s="6" customFormat="1" ht="18.75" customHeight="1" x14ac:dyDescent="0.25">
      <c r="A60" s="79">
        <v>57</v>
      </c>
      <c r="B60" s="115" t="s">
        <v>196</v>
      </c>
      <c r="C60" s="116"/>
      <c r="D60" s="116"/>
    </row>
    <row r="61" spans="1:4" s="6" customFormat="1" x14ac:dyDescent="0.25">
      <c r="A61" s="79">
        <v>58</v>
      </c>
      <c r="B61" s="59" t="s">
        <v>189</v>
      </c>
      <c r="C61" s="56" t="s">
        <v>6</v>
      </c>
      <c r="D61" s="58">
        <v>0</v>
      </c>
    </row>
    <row r="62" spans="1:4" s="6" customFormat="1" x14ac:dyDescent="0.25">
      <c r="A62" s="56">
        <v>59</v>
      </c>
      <c r="B62" s="59" t="s">
        <v>190</v>
      </c>
      <c r="C62" s="56" t="s">
        <v>6</v>
      </c>
      <c r="D62" s="58">
        <v>0</v>
      </c>
    </row>
    <row r="63" spans="1:4" s="6" customFormat="1" ht="31.5" x14ac:dyDescent="0.25">
      <c r="A63" s="56">
        <v>60</v>
      </c>
      <c r="B63" s="59" t="s">
        <v>191</v>
      </c>
      <c r="C63" s="56" t="s">
        <v>6</v>
      </c>
      <c r="D63" s="58">
        <v>0</v>
      </c>
    </row>
    <row r="64" spans="1:4" s="6" customFormat="1" x14ac:dyDescent="0.25">
      <c r="A64" s="79">
        <v>61</v>
      </c>
      <c r="B64" s="59" t="s">
        <v>192</v>
      </c>
      <c r="C64" s="56" t="s">
        <v>18</v>
      </c>
      <c r="D64" s="58">
        <v>0</v>
      </c>
    </row>
    <row r="65" spans="1:4" s="6" customFormat="1" x14ac:dyDescent="0.25">
      <c r="A65" s="79">
        <v>62</v>
      </c>
      <c r="B65" s="118" t="s">
        <v>335</v>
      </c>
      <c r="C65" s="119"/>
      <c r="D65" s="119"/>
    </row>
    <row r="66" spans="1:4" s="6" customFormat="1" x14ac:dyDescent="0.25">
      <c r="A66" s="79">
        <v>63</v>
      </c>
      <c r="B66" s="59" t="s">
        <v>124</v>
      </c>
      <c r="C66" s="56" t="s">
        <v>34</v>
      </c>
      <c r="D66" s="58">
        <v>15389.19</v>
      </c>
    </row>
    <row r="67" spans="1:4" s="6" customFormat="1" x14ac:dyDescent="0.25">
      <c r="A67" s="56">
        <v>64</v>
      </c>
      <c r="B67" s="59" t="s">
        <v>193</v>
      </c>
      <c r="C67" s="56" t="s">
        <v>18</v>
      </c>
      <c r="D67" s="58">
        <v>489554.42</v>
      </c>
    </row>
    <row r="68" spans="1:4" s="6" customFormat="1" x14ac:dyDescent="0.25">
      <c r="A68" s="56">
        <v>65</v>
      </c>
      <c r="B68" s="59" t="s">
        <v>194</v>
      </c>
      <c r="C68" s="56" t="s">
        <v>18</v>
      </c>
      <c r="D68" s="58">
        <v>501428.23</v>
      </c>
    </row>
    <row r="69" spans="1:4" s="6" customFormat="1" x14ac:dyDescent="0.25">
      <c r="A69" s="79">
        <v>66</v>
      </c>
      <c r="B69" s="59" t="s">
        <v>195</v>
      </c>
      <c r="C69" s="56" t="s">
        <v>18</v>
      </c>
      <c r="D69" s="58">
        <v>64375.06</v>
      </c>
    </row>
    <row r="70" spans="1:4" s="6" customFormat="1" x14ac:dyDescent="0.25">
      <c r="A70" s="79">
        <v>67</v>
      </c>
      <c r="B70" s="118" t="s">
        <v>336</v>
      </c>
      <c r="C70" s="119"/>
      <c r="D70" s="120"/>
    </row>
    <row r="71" spans="1:4" s="6" customFormat="1" x14ac:dyDescent="0.25">
      <c r="A71" s="79">
        <v>68</v>
      </c>
      <c r="B71" s="59" t="s">
        <v>124</v>
      </c>
      <c r="C71" s="56" t="s">
        <v>34</v>
      </c>
      <c r="D71" s="58">
        <f>3992.61+11371.45</f>
        <v>15364.060000000001</v>
      </c>
    </row>
    <row r="72" spans="1:4" s="6" customFormat="1" x14ac:dyDescent="0.25">
      <c r="A72" s="56">
        <v>69</v>
      </c>
      <c r="B72" s="59" t="s">
        <v>193</v>
      </c>
      <c r="C72" s="56" t="s">
        <v>18</v>
      </c>
      <c r="D72" s="58">
        <v>404282.47</v>
      </c>
    </row>
    <row r="73" spans="1:4" s="6" customFormat="1" x14ac:dyDescent="0.25">
      <c r="A73" s="56">
        <v>70</v>
      </c>
      <c r="B73" s="59" t="s">
        <v>194</v>
      </c>
      <c r="C73" s="56" t="s">
        <v>18</v>
      </c>
      <c r="D73" s="58">
        <v>414905.69</v>
      </c>
    </row>
    <row r="74" spans="1:4" s="6" customFormat="1" x14ac:dyDescent="0.25">
      <c r="A74" s="79">
        <v>71</v>
      </c>
      <c r="B74" s="59" t="s">
        <v>195</v>
      </c>
      <c r="C74" s="56" t="s">
        <v>18</v>
      </c>
      <c r="D74" s="58">
        <v>53870.79</v>
      </c>
    </row>
    <row r="75" spans="1:4" s="6" customFormat="1" x14ac:dyDescent="0.25">
      <c r="A75" s="79">
        <v>72</v>
      </c>
      <c r="B75" s="115" t="s">
        <v>196</v>
      </c>
      <c r="C75" s="116"/>
      <c r="D75" s="116"/>
    </row>
    <row r="76" spans="1:4" s="6" customFormat="1" x14ac:dyDescent="0.25">
      <c r="A76" s="79">
        <v>73</v>
      </c>
      <c r="B76" s="59" t="s">
        <v>189</v>
      </c>
      <c r="C76" s="56" t="s">
        <v>6</v>
      </c>
      <c r="D76" s="58">
        <v>0</v>
      </c>
    </row>
    <row r="77" spans="1:4" s="6" customFormat="1" x14ac:dyDescent="0.25">
      <c r="A77" s="56">
        <v>74</v>
      </c>
      <c r="B77" s="59" t="s">
        <v>190</v>
      </c>
      <c r="C77" s="56" t="s">
        <v>6</v>
      </c>
      <c r="D77" s="58">
        <v>0</v>
      </c>
    </row>
    <row r="78" spans="1:4" s="6" customFormat="1" ht="31.5" x14ac:dyDescent="0.25">
      <c r="A78" s="56">
        <v>75</v>
      </c>
      <c r="B78" s="59" t="s">
        <v>191</v>
      </c>
      <c r="C78" s="56" t="s">
        <v>6</v>
      </c>
      <c r="D78" s="58">
        <v>0</v>
      </c>
    </row>
    <row r="79" spans="1:4" s="6" customFormat="1" x14ac:dyDescent="0.25">
      <c r="A79" s="79">
        <v>76</v>
      </c>
      <c r="B79" s="59" t="s">
        <v>192</v>
      </c>
      <c r="C79" s="56" t="s">
        <v>18</v>
      </c>
      <c r="D79" s="58">
        <v>0</v>
      </c>
    </row>
    <row r="80" spans="1:4" s="6" customFormat="1" x14ac:dyDescent="0.25">
      <c r="A80" s="79">
        <v>77</v>
      </c>
      <c r="B80" s="115" t="s">
        <v>337</v>
      </c>
      <c r="C80" s="116"/>
      <c r="D80" s="116"/>
    </row>
    <row r="81" spans="1:4" s="6" customFormat="1" x14ac:dyDescent="0.25">
      <c r="A81" s="79">
        <v>78</v>
      </c>
      <c r="B81" s="59" t="s">
        <v>124</v>
      </c>
      <c r="C81" s="56" t="s">
        <v>34</v>
      </c>
      <c r="D81" s="58">
        <v>0</v>
      </c>
    </row>
    <row r="82" spans="1:4" s="6" customFormat="1" x14ac:dyDescent="0.25">
      <c r="A82" s="56">
        <v>79</v>
      </c>
      <c r="B82" s="59" t="s">
        <v>193</v>
      </c>
      <c r="C82" s="56" t="s">
        <v>18</v>
      </c>
      <c r="D82" s="58">
        <v>0</v>
      </c>
    </row>
    <row r="83" spans="1:4" s="6" customFormat="1" x14ac:dyDescent="0.25">
      <c r="A83" s="56">
        <v>80</v>
      </c>
      <c r="B83" s="59" t="s">
        <v>194</v>
      </c>
      <c r="C83" s="56" t="s">
        <v>18</v>
      </c>
      <c r="D83" s="58">
        <v>0</v>
      </c>
    </row>
    <row r="84" spans="1:4" s="6" customFormat="1" x14ac:dyDescent="0.25">
      <c r="A84" s="79">
        <v>81</v>
      </c>
      <c r="B84" s="59" t="s">
        <v>195</v>
      </c>
      <c r="C84" s="56" t="s">
        <v>18</v>
      </c>
      <c r="D84" s="58">
        <v>0</v>
      </c>
    </row>
    <row r="85" spans="1:4" s="6" customFormat="1" x14ac:dyDescent="0.25">
      <c r="A85" s="79">
        <v>82</v>
      </c>
      <c r="B85" s="115" t="s">
        <v>196</v>
      </c>
      <c r="C85" s="116"/>
      <c r="D85" s="116"/>
    </row>
    <row r="86" spans="1:4" s="6" customFormat="1" x14ac:dyDescent="0.25">
      <c r="A86" s="79">
        <v>83</v>
      </c>
      <c r="B86" s="59" t="s">
        <v>189</v>
      </c>
      <c r="C86" s="56" t="s">
        <v>6</v>
      </c>
      <c r="D86" s="58">
        <v>0</v>
      </c>
    </row>
    <row r="87" spans="1:4" s="6" customFormat="1" x14ac:dyDescent="0.25">
      <c r="A87" s="56">
        <v>84</v>
      </c>
      <c r="B87" s="59" t="s">
        <v>190</v>
      </c>
      <c r="C87" s="56" t="s">
        <v>6</v>
      </c>
      <c r="D87" s="58">
        <v>0</v>
      </c>
    </row>
    <row r="88" spans="1:4" s="6" customFormat="1" ht="31.5" x14ac:dyDescent="0.25">
      <c r="A88" s="56">
        <v>85</v>
      </c>
      <c r="B88" s="59" t="s">
        <v>191</v>
      </c>
      <c r="C88" s="56" t="s">
        <v>6</v>
      </c>
      <c r="D88" s="58">
        <v>0</v>
      </c>
    </row>
    <row r="89" spans="1:4" s="6" customFormat="1" x14ac:dyDescent="0.25">
      <c r="A89" s="79">
        <v>86</v>
      </c>
      <c r="B89" s="59" t="s">
        <v>192</v>
      </c>
      <c r="C89" s="56" t="s">
        <v>18</v>
      </c>
      <c r="D89" s="58">
        <v>0</v>
      </c>
    </row>
    <row r="90" spans="1:4" s="6" customFormat="1" ht="22.5" customHeight="1" x14ac:dyDescent="0.25">
      <c r="A90" s="79">
        <v>87</v>
      </c>
      <c r="B90" s="115" t="s">
        <v>338</v>
      </c>
      <c r="C90" s="116"/>
      <c r="D90" s="116"/>
    </row>
    <row r="91" spans="1:4" s="6" customFormat="1" x14ac:dyDescent="0.25">
      <c r="A91" s="79">
        <v>88</v>
      </c>
      <c r="B91" s="59" t="s">
        <v>124</v>
      </c>
      <c r="C91" s="56" t="s">
        <v>262</v>
      </c>
      <c r="D91" s="58">
        <v>367.42</v>
      </c>
    </row>
    <row r="92" spans="1:4" s="6" customFormat="1" x14ac:dyDescent="0.25">
      <c r="A92" s="56">
        <v>89</v>
      </c>
      <c r="B92" s="59" t="s">
        <v>193</v>
      </c>
      <c r="C92" s="56" t="s">
        <v>18</v>
      </c>
      <c r="D92" s="58">
        <v>845101.68</v>
      </c>
    </row>
    <row r="93" spans="1:4" s="6" customFormat="1" x14ac:dyDescent="0.25">
      <c r="A93" s="56">
        <v>90</v>
      </c>
      <c r="B93" s="59" t="s">
        <v>194</v>
      </c>
      <c r="C93" s="56" t="s">
        <v>18</v>
      </c>
      <c r="D93" s="58">
        <v>905461.5</v>
      </c>
    </row>
    <row r="94" spans="1:4" s="6" customFormat="1" x14ac:dyDescent="0.25">
      <c r="A94" s="79">
        <v>91</v>
      </c>
      <c r="B94" s="59" t="s">
        <v>195</v>
      </c>
      <c r="C94" s="56" t="s">
        <v>18</v>
      </c>
      <c r="D94" s="58">
        <v>104305.61</v>
      </c>
    </row>
    <row r="95" spans="1:4" s="6" customFormat="1" ht="23.25" customHeight="1" x14ac:dyDescent="0.25">
      <c r="A95" s="79">
        <v>92</v>
      </c>
      <c r="B95" s="115" t="s">
        <v>196</v>
      </c>
      <c r="C95" s="116"/>
      <c r="D95" s="116"/>
    </row>
    <row r="96" spans="1:4" s="6" customFormat="1" x14ac:dyDescent="0.25">
      <c r="A96" s="79">
        <v>93</v>
      </c>
      <c r="B96" s="59" t="s">
        <v>189</v>
      </c>
      <c r="C96" s="56" t="s">
        <v>6</v>
      </c>
      <c r="D96" s="58">
        <v>0</v>
      </c>
    </row>
    <row r="97" spans="1:4" s="6" customFormat="1" x14ac:dyDescent="0.25">
      <c r="A97" s="56">
        <v>94</v>
      </c>
      <c r="B97" s="59" t="s">
        <v>190</v>
      </c>
      <c r="C97" s="56" t="s">
        <v>6</v>
      </c>
      <c r="D97" s="58">
        <v>0</v>
      </c>
    </row>
    <row r="98" spans="1:4" s="6" customFormat="1" ht="31.5" x14ac:dyDescent="0.25">
      <c r="A98" s="56">
        <v>95</v>
      </c>
      <c r="B98" s="59" t="s">
        <v>191</v>
      </c>
      <c r="C98" s="56" t="s">
        <v>6</v>
      </c>
      <c r="D98" s="58">
        <v>0</v>
      </c>
    </row>
    <row r="99" spans="1:4" s="6" customFormat="1" x14ac:dyDescent="0.25">
      <c r="A99" s="79">
        <v>96</v>
      </c>
      <c r="B99" s="59" t="s">
        <v>192</v>
      </c>
      <c r="C99" s="56" t="s">
        <v>18</v>
      </c>
      <c r="D99" s="58">
        <v>0</v>
      </c>
    </row>
    <row r="100" spans="1:4" s="6" customFormat="1" ht="25.5" customHeight="1" x14ac:dyDescent="0.25">
      <c r="A100" s="79">
        <v>97</v>
      </c>
      <c r="B100" s="118" t="s">
        <v>339</v>
      </c>
      <c r="C100" s="119"/>
      <c r="D100" s="120"/>
    </row>
    <row r="101" spans="1:4" s="6" customFormat="1" x14ac:dyDescent="0.25">
      <c r="A101" s="79">
        <v>98</v>
      </c>
      <c r="B101" s="59" t="s">
        <v>124</v>
      </c>
      <c r="C101" s="56" t="s">
        <v>302</v>
      </c>
      <c r="D101" s="58">
        <v>419208</v>
      </c>
    </row>
    <row r="102" spans="1:4" s="6" customFormat="1" x14ac:dyDescent="0.25">
      <c r="A102" s="56">
        <v>99</v>
      </c>
      <c r="B102" s="59" t="s">
        <v>193</v>
      </c>
      <c r="C102" s="56" t="s">
        <v>18</v>
      </c>
      <c r="D102" s="58">
        <v>1355835.97</v>
      </c>
    </row>
    <row r="103" spans="1:4" s="6" customFormat="1" x14ac:dyDescent="0.25">
      <c r="A103" s="56">
        <v>100</v>
      </c>
      <c r="B103" s="59" t="s">
        <v>194</v>
      </c>
      <c r="C103" s="56" t="s">
        <v>18</v>
      </c>
      <c r="D103" s="58">
        <v>1409193.8</v>
      </c>
    </row>
    <row r="104" spans="1:4" s="6" customFormat="1" x14ac:dyDescent="0.25">
      <c r="A104" s="79">
        <v>101</v>
      </c>
      <c r="B104" s="59" t="s">
        <v>195</v>
      </c>
      <c r="C104" s="56" t="s">
        <v>18</v>
      </c>
      <c r="D104" s="58">
        <v>123914.79</v>
      </c>
    </row>
    <row r="105" spans="1:4" s="6" customFormat="1" ht="25.5" customHeight="1" x14ac:dyDescent="0.25">
      <c r="A105" s="79">
        <v>102</v>
      </c>
      <c r="B105" s="115" t="s">
        <v>196</v>
      </c>
      <c r="C105" s="116"/>
      <c r="D105" s="117"/>
    </row>
    <row r="106" spans="1:4" s="6" customFormat="1" x14ac:dyDescent="0.25">
      <c r="A106" s="79">
        <v>103</v>
      </c>
      <c r="B106" s="59" t="s">
        <v>189</v>
      </c>
      <c r="C106" s="56" t="s">
        <v>6</v>
      </c>
      <c r="D106" s="58">
        <v>0</v>
      </c>
    </row>
    <row r="107" spans="1:4" s="6" customFormat="1" x14ac:dyDescent="0.25">
      <c r="A107" s="56">
        <v>104</v>
      </c>
      <c r="B107" s="59" t="s">
        <v>190</v>
      </c>
      <c r="C107" s="56" t="s">
        <v>6</v>
      </c>
      <c r="D107" s="58">
        <v>0</v>
      </c>
    </row>
    <row r="108" spans="1:4" s="6" customFormat="1" ht="31.5" x14ac:dyDescent="0.25">
      <c r="A108" s="56">
        <v>105</v>
      </c>
      <c r="B108" s="59" t="s">
        <v>191</v>
      </c>
      <c r="C108" s="56" t="s">
        <v>6</v>
      </c>
      <c r="D108" s="58">
        <v>0</v>
      </c>
    </row>
    <row r="109" spans="1:4" s="6" customFormat="1" x14ac:dyDescent="0.25">
      <c r="A109" s="79">
        <v>106</v>
      </c>
      <c r="B109" s="59" t="s">
        <v>192</v>
      </c>
      <c r="C109" s="56" t="s">
        <v>18</v>
      </c>
      <c r="D109" s="58">
        <v>0</v>
      </c>
    </row>
    <row r="110" spans="1:4" s="6" customFormat="1" ht="25.5" customHeight="1" x14ac:dyDescent="0.25">
      <c r="A110" s="79">
        <v>107</v>
      </c>
      <c r="B110" s="115" t="s">
        <v>197</v>
      </c>
      <c r="C110" s="116"/>
      <c r="D110" s="117"/>
    </row>
    <row r="111" spans="1:4" s="6" customFormat="1" ht="31.5" x14ac:dyDescent="0.25">
      <c r="A111" s="79">
        <v>108</v>
      </c>
      <c r="B111" s="59" t="s">
        <v>198</v>
      </c>
      <c r="C111" s="56" t="s">
        <v>6</v>
      </c>
      <c r="D111" s="58">
        <v>31</v>
      </c>
    </row>
    <row r="112" spans="1:4" s="6" customFormat="1" x14ac:dyDescent="0.25">
      <c r="A112" s="56">
        <v>109</v>
      </c>
      <c r="B112" s="59" t="s">
        <v>199</v>
      </c>
      <c r="C112" s="56" t="s">
        <v>6</v>
      </c>
      <c r="D112" s="58">
        <v>0</v>
      </c>
    </row>
    <row r="113" spans="1:4" s="6" customFormat="1" ht="31.5" x14ac:dyDescent="0.25">
      <c r="A113" s="56">
        <v>110</v>
      </c>
      <c r="B113" s="59" t="s">
        <v>200</v>
      </c>
      <c r="C113" s="56" t="s">
        <v>18</v>
      </c>
      <c r="D113" s="58">
        <v>0</v>
      </c>
    </row>
  </sheetData>
  <mergeCells count="18">
    <mergeCell ref="B100:D100"/>
    <mergeCell ref="B105:D105"/>
    <mergeCell ref="B110:D110"/>
    <mergeCell ref="B70:D70"/>
    <mergeCell ref="B75:D75"/>
    <mergeCell ref="B80:D80"/>
    <mergeCell ref="B85:D85"/>
    <mergeCell ref="B90:D90"/>
    <mergeCell ref="B54:D54"/>
    <mergeCell ref="B55:D55"/>
    <mergeCell ref="B60:D60"/>
    <mergeCell ref="B65:D65"/>
    <mergeCell ref="B95:D95"/>
    <mergeCell ref="A1:D1"/>
    <mergeCell ref="B7:D7"/>
    <mergeCell ref="B25:D25"/>
    <mergeCell ref="B42:D42"/>
    <mergeCell ref="B47:D47"/>
  </mergeCells>
  <phoneticPr fontId="0" type="noConversion"/>
  <pageMargins left="0.11811023622047245" right="0.11811023622047245" top="0.31496062992125984" bottom="0.11811023622047245" header="0.31496062992125984" footer="0.31496062992125984"/>
  <pageSetup paperSize="9" scale="77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opLeftCell="A19" workbookViewId="0">
      <selection activeCell="A19" sqref="A1:XFD1048576"/>
    </sheetView>
  </sheetViews>
  <sheetFormatPr defaultRowHeight="15.75" outlineLevelCol="1" x14ac:dyDescent="0.25"/>
  <cols>
    <col min="1" max="1" width="5.85546875" style="1" customWidth="1"/>
    <col min="2" max="2" width="47.28515625" style="15" customWidth="1"/>
    <col min="3" max="3" width="10.5703125" style="1" customWidth="1"/>
    <col min="4" max="4" width="13.42578125" style="69" bestFit="1" customWidth="1"/>
    <col min="5" max="5" width="7" style="69" customWidth="1"/>
    <col min="6" max="6" width="11" style="83" hidden="1" customWidth="1" outlineLevel="1"/>
    <col min="7" max="8" width="10.42578125" style="83" hidden="1" customWidth="1" outlineLevel="1"/>
    <col min="9" max="10" width="11.42578125" style="83" hidden="1" customWidth="1" outlineLevel="1"/>
    <col min="11" max="11" width="11.28515625" style="84" bestFit="1" customWidth="1" collapsed="1"/>
    <col min="12" max="12" width="9.140625" style="46"/>
    <col min="13" max="256" width="9.140625" style="1"/>
    <col min="257" max="257" width="5.85546875" style="1" customWidth="1"/>
    <col min="258" max="258" width="47.28515625" style="1" customWidth="1"/>
    <col min="259" max="259" width="10.5703125" style="1" customWidth="1"/>
    <col min="260" max="260" width="13.42578125" style="1" bestFit="1" customWidth="1"/>
    <col min="261" max="261" width="7" style="1" customWidth="1"/>
    <col min="262" max="262" width="11" style="1" customWidth="1"/>
    <col min="263" max="264" width="10.42578125" style="1" customWidth="1"/>
    <col min="265" max="266" width="11.42578125" style="1" customWidth="1"/>
    <col min="267" max="267" width="11.28515625" style="1" bestFit="1" customWidth="1"/>
    <col min="268" max="512" width="9.140625" style="1"/>
    <col min="513" max="513" width="5.85546875" style="1" customWidth="1"/>
    <col min="514" max="514" width="47.28515625" style="1" customWidth="1"/>
    <col min="515" max="515" width="10.5703125" style="1" customWidth="1"/>
    <col min="516" max="516" width="13.42578125" style="1" bestFit="1" customWidth="1"/>
    <col min="517" max="517" width="7" style="1" customWidth="1"/>
    <col min="518" max="518" width="11" style="1" customWidth="1"/>
    <col min="519" max="520" width="10.42578125" style="1" customWidth="1"/>
    <col min="521" max="522" width="11.42578125" style="1" customWidth="1"/>
    <col min="523" max="523" width="11.28515625" style="1" bestFit="1" customWidth="1"/>
    <col min="524" max="768" width="9.140625" style="1"/>
    <col min="769" max="769" width="5.85546875" style="1" customWidth="1"/>
    <col min="770" max="770" width="47.28515625" style="1" customWidth="1"/>
    <col min="771" max="771" width="10.5703125" style="1" customWidth="1"/>
    <col min="772" max="772" width="13.42578125" style="1" bestFit="1" customWidth="1"/>
    <col min="773" max="773" width="7" style="1" customWidth="1"/>
    <col min="774" max="774" width="11" style="1" customWidth="1"/>
    <col min="775" max="776" width="10.42578125" style="1" customWidth="1"/>
    <col min="777" max="778" width="11.42578125" style="1" customWidth="1"/>
    <col min="779" max="779" width="11.28515625" style="1" bestFit="1" customWidth="1"/>
    <col min="780" max="1024" width="9.140625" style="1"/>
    <col min="1025" max="1025" width="5.85546875" style="1" customWidth="1"/>
    <col min="1026" max="1026" width="47.28515625" style="1" customWidth="1"/>
    <col min="1027" max="1027" width="10.5703125" style="1" customWidth="1"/>
    <col min="1028" max="1028" width="13.42578125" style="1" bestFit="1" customWidth="1"/>
    <col min="1029" max="1029" width="7" style="1" customWidth="1"/>
    <col min="1030" max="1030" width="11" style="1" customWidth="1"/>
    <col min="1031" max="1032" width="10.42578125" style="1" customWidth="1"/>
    <col min="1033" max="1034" width="11.42578125" style="1" customWidth="1"/>
    <col min="1035" max="1035" width="11.28515625" style="1" bestFit="1" customWidth="1"/>
    <col min="1036" max="1280" width="9.140625" style="1"/>
    <col min="1281" max="1281" width="5.85546875" style="1" customWidth="1"/>
    <col min="1282" max="1282" width="47.28515625" style="1" customWidth="1"/>
    <col min="1283" max="1283" width="10.5703125" style="1" customWidth="1"/>
    <col min="1284" max="1284" width="13.42578125" style="1" bestFit="1" customWidth="1"/>
    <col min="1285" max="1285" width="7" style="1" customWidth="1"/>
    <col min="1286" max="1286" width="11" style="1" customWidth="1"/>
    <col min="1287" max="1288" width="10.42578125" style="1" customWidth="1"/>
    <col min="1289" max="1290" width="11.42578125" style="1" customWidth="1"/>
    <col min="1291" max="1291" width="11.28515625" style="1" bestFit="1" customWidth="1"/>
    <col min="1292" max="1536" width="9.140625" style="1"/>
    <col min="1537" max="1537" width="5.85546875" style="1" customWidth="1"/>
    <col min="1538" max="1538" width="47.28515625" style="1" customWidth="1"/>
    <col min="1539" max="1539" width="10.5703125" style="1" customWidth="1"/>
    <col min="1540" max="1540" width="13.42578125" style="1" bestFit="1" customWidth="1"/>
    <col min="1541" max="1541" width="7" style="1" customWidth="1"/>
    <col min="1542" max="1542" width="11" style="1" customWidth="1"/>
    <col min="1543" max="1544" width="10.42578125" style="1" customWidth="1"/>
    <col min="1545" max="1546" width="11.42578125" style="1" customWidth="1"/>
    <col min="1547" max="1547" width="11.28515625" style="1" bestFit="1" customWidth="1"/>
    <col min="1548" max="1792" width="9.140625" style="1"/>
    <col min="1793" max="1793" width="5.85546875" style="1" customWidth="1"/>
    <col min="1794" max="1794" width="47.28515625" style="1" customWidth="1"/>
    <col min="1795" max="1795" width="10.5703125" style="1" customWidth="1"/>
    <col min="1796" max="1796" width="13.42578125" style="1" bestFit="1" customWidth="1"/>
    <col min="1797" max="1797" width="7" style="1" customWidth="1"/>
    <col min="1798" max="1798" width="11" style="1" customWidth="1"/>
    <col min="1799" max="1800" width="10.42578125" style="1" customWidth="1"/>
    <col min="1801" max="1802" width="11.42578125" style="1" customWidth="1"/>
    <col min="1803" max="1803" width="11.28515625" style="1" bestFit="1" customWidth="1"/>
    <col min="1804" max="2048" width="9.140625" style="1"/>
    <col min="2049" max="2049" width="5.85546875" style="1" customWidth="1"/>
    <col min="2050" max="2050" width="47.28515625" style="1" customWidth="1"/>
    <col min="2051" max="2051" width="10.5703125" style="1" customWidth="1"/>
    <col min="2052" max="2052" width="13.42578125" style="1" bestFit="1" customWidth="1"/>
    <col min="2053" max="2053" width="7" style="1" customWidth="1"/>
    <col min="2054" max="2054" width="11" style="1" customWidth="1"/>
    <col min="2055" max="2056" width="10.42578125" style="1" customWidth="1"/>
    <col min="2057" max="2058" width="11.42578125" style="1" customWidth="1"/>
    <col min="2059" max="2059" width="11.28515625" style="1" bestFit="1" customWidth="1"/>
    <col min="2060" max="2304" width="9.140625" style="1"/>
    <col min="2305" max="2305" width="5.85546875" style="1" customWidth="1"/>
    <col min="2306" max="2306" width="47.28515625" style="1" customWidth="1"/>
    <col min="2307" max="2307" width="10.5703125" style="1" customWidth="1"/>
    <col min="2308" max="2308" width="13.42578125" style="1" bestFit="1" customWidth="1"/>
    <col min="2309" max="2309" width="7" style="1" customWidth="1"/>
    <col min="2310" max="2310" width="11" style="1" customWidth="1"/>
    <col min="2311" max="2312" width="10.42578125" style="1" customWidth="1"/>
    <col min="2313" max="2314" width="11.42578125" style="1" customWidth="1"/>
    <col min="2315" max="2315" width="11.28515625" style="1" bestFit="1" customWidth="1"/>
    <col min="2316" max="2560" width="9.140625" style="1"/>
    <col min="2561" max="2561" width="5.85546875" style="1" customWidth="1"/>
    <col min="2562" max="2562" width="47.28515625" style="1" customWidth="1"/>
    <col min="2563" max="2563" width="10.5703125" style="1" customWidth="1"/>
    <col min="2564" max="2564" width="13.42578125" style="1" bestFit="1" customWidth="1"/>
    <col min="2565" max="2565" width="7" style="1" customWidth="1"/>
    <col min="2566" max="2566" width="11" style="1" customWidth="1"/>
    <col min="2567" max="2568" width="10.42578125" style="1" customWidth="1"/>
    <col min="2569" max="2570" width="11.42578125" style="1" customWidth="1"/>
    <col min="2571" max="2571" width="11.28515625" style="1" bestFit="1" customWidth="1"/>
    <col min="2572" max="2816" width="9.140625" style="1"/>
    <col min="2817" max="2817" width="5.85546875" style="1" customWidth="1"/>
    <col min="2818" max="2818" width="47.28515625" style="1" customWidth="1"/>
    <col min="2819" max="2819" width="10.5703125" style="1" customWidth="1"/>
    <col min="2820" max="2820" width="13.42578125" style="1" bestFit="1" customWidth="1"/>
    <col min="2821" max="2821" width="7" style="1" customWidth="1"/>
    <col min="2822" max="2822" width="11" style="1" customWidth="1"/>
    <col min="2823" max="2824" width="10.42578125" style="1" customWidth="1"/>
    <col min="2825" max="2826" width="11.42578125" style="1" customWidth="1"/>
    <col min="2827" max="2827" width="11.28515625" style="1" bestFit="1" customWidth="1"/>
    <col min="2828" max="3072" width="9.140625" style="1"/>
    <col min="3073" max="3073" width="5.85546875" style="1" customWidth="1"/>
    <col min="3074" max="3074" width="47.28515625" style="1" customWidth="1"/>
    <col min="3075" max="3075" width="10.5703125" style="1" customWidth="1"/>
    <col min="3076" max="3076" width="13.42578125" style="1" bestFit="1" customWidth="1"/>
    <col min="3077" max="3077" width="7" style="1" customWidth="1"/>
    <col min="3078" max="3078" width="11" style="1" customWidth="1"/>
    <col min="3079" max="3080" width="10.42578125" style="1" customWidth="1"/>
    <col min="3081" max="3082" width="11.42578125" style="1" customWidth="1"/>
    <col min="3083" max="3083" width="11.28515625" style="1" bestFit="1" customWidth="1"/>
    <col min="3084" max="3328" width="9.140625" style="1"/>
    <col min="3329" max="3329" width="5.85546875" style="1" customWidth="1"/>
    <col min="3330" max="3330" width="47.28515625" style="1" customWidth="1"/>
    <col min="3331" max="3331" width="10.5703125" style="1" customWidth="1"/>
    <col min="3332" max="3332" width="13.42578125" style="1" bestFit="1" customWidth="1"/>
    <col min="3333" max="3333" width="7" style="1" customWidth="1"/>
    <col min="3334" max="3334" width="11" style="1" customWidth="1"/>
    <col min="3335" max="3336" width="10.42578125" style="1" customWidth="1"/>
    <col min="3337" max="3338" width="11.42578125" style="1" customWidth="1"/>
    <col min="3339" max="3339" width="11.28515625" style="1" bestFit="1" customWidth="1"/>
    <col min="3340" max="3584" width="9.140625" style="1"/>
    <col min="3585" max="3585" width="5.85546875" style="1" customWidth="1"/>
    <col min="3586" max="3586" width="47.28515625" style="1" customWidth="1"/>
    <col min="3587" max="3587" width="10.5703125" style="1" customWidth="1"/>
    <col min="3588" max="3588" width="13.42578125" style="1" bestFit="1" customWidth="1"/>
    <col min="3589" max="3589" width="7" style="1" customWidth="1"/>
    <col min="3590" max="3590" width="11" style="1" customWidth="1"/>
    <col min="3591" max="3592" width="10.42578125" style="1" customWidth="1"/>
    <col min="3593" max="3594" width="11.42578125" style="1" customWidth="1"/>
    <col min="3595" max="3595" width="11.28515625" style="1" bestFit="1" customWidth="1"/>
    <col min="3596" max="3840" width="9.140625" style="1"/>
    <col min="3841" max="3841" width="5.85546875" style="1" customWidth="1"/>
    <col min="3842" max="3842" width="47.28515625" style="1" customWidth="1"/>
    <col min="3843" max="3843" width="10.5703125" style="1" customWidth="1"/>
    <col min="3844" max="3844" width="13.42578125" style="1" bestFit="1" customWidth="1"/>
    <col min="3845" max="3845" width="7" style="1" customWidth="1"/>
    <col min="3846" max="3846" width="11" style="1" customWidth="1"/>
    <col min="3847" max="3848" width="10.42578125" style="1" customWidth="1"/>
    <col min="3849" max="3850" width="11.42578125" style="1" customWidth="1"/>
    <col min="3851" max="3851" width="11.28515625" style="1" bestFit="1" customWidth="1"/>
    <col min="3852" max="4096" width="9.140625" style="1"/>
    <col min="4097" max="4097" width="5.85546875" style="1" customWidth="1"/>
    <col min="4098" max="4098" width="47.28515625" style="1" customWidth="1"/>
    <col min="4099" max="4099" width="10.5703125" style="1" customWidth="1"/>
    <col min="4100" max="4100" width="13.42578125" style="1" bestFit="1" customWidth="1"/>
    <col min="4101" max="4101" width="7" style="1" customWidth="1"/>
    <col min="4102" max="4102" width="11" style="1" customWidth="1"/>
    <col min="4103" max="4104" width="10.42578125" style="1" customWidth="1"/>
    <col min="4105" max="4106" width="11.42578125" style="1" customWidth="1"/>
    <col min="4107" max="4107" width="11.28515625" style="1" bestFit="1" customWidth="1"/>
    <col min="4108" max="4352" width="9.140625" style="1"/>
    <col min="4353" max="4353" width="5.85546875" style="1" customWidth="1"/>
    <col min="4354" max="4354" width="47.28515625" style="1" customWidth="1"/>
    <col min="4355" max="4355" width="10.5703125" style="1" customWidth="1"/>
    <col min="4356" max="4356" width="13.42578125" style="1" bestFit="1" customWidth="1"/>
    <col min="4357" max="4357" width="7" style="1" customWidth="1"/>
    <col min="4358" max="4358" width="11" style="1" customWidth="1"/>
    <col min="4359" max="4360" width="10.42578125" style="1" customWidth="1"/>
    <col min="4361" max="4362" width="11.42578125" style="1" customWidth="1"/>
    <col min="4363" max="4363" width="11.28515625" style="1" bestFit="1" customWidth="1"/>
    <col min="4364" max="4608" width="9.140625" style="1"/>
    <col min="4609" max="4609" width="5.85546875" style="1" customWidth="1"/>
    <col min="4610" max="4610" width="47.28515625" style="1" customWidth="1"/>
    <col min="4611" max="4611" width="10.5703125" style="1" customWidth="1"/>
    <col min="4612" max="4612" width="13.42578125" style="1" bestFit="1" customWidth="1"/>
    <col min="4613" max="4613" width="7" style="1" customWidth="1"/>
    <col min="4614" max="4614" width="11" style="1" customWidth="1"/>
    <col min="4615" max="4616" width="10.42578125" style="1" customWidth="1"/>
    <col min="4617" max="4618" width="11.42578125" style="1" customWidth="1"/>
    <col min="4619" max="4619" width="11.28515625" style="1" bestFit="1" customWidth="1"/>
    <col min="4620" max="4864" width="9.140625" style="1"/>
    <col min="4865" max="4865" width="5.85546875" style="1" customWidth="1"/>
    <col min="4866" max="4866" width="47.28515625" style="1" customWidth="1"/>
    <col min="4867" max="4867" width="10.5703125" style="1" customWidth="1"/>
    <col min="4868" max="4868" width="13.42578125" style="1" bestFit="1" customWidth="1"/>
    <col min="4869" max="4869" width="7" style="1" customWidth="1"/>
    <col min="4870" max="4870" width="11" style="1" customWidth="1"/>
    <col min="4871" max="4872" width="10.42578125" style="1" customWidth="1"/>
    <col min="4873" max="4874" width="11.42578125" style="1" customWidth="1"/>
    <col min="4875" max="4875" width="11.28515625" style="1" bestFit="1" customWidth="1"/>
    <col min="4876" max="5120" width="9.140625" style="1"/>
    <col min="5121" max="5121" width="5.85546875" style="1" customWidth="1"/>
    <col min="5122" max="5122" width="47.28515625" style="1" customWidth="1"/>
    <col min="5123" max="5123" width="10.5703125" style="1" customWidth="1"/>
    <col min="5124" max="5124" width="13.42578125" style="1" bestFit="1" customWidth="1"/>
    <col min="5125" max="5125" width="7" style="1" customWidth="1"/>
    <col min="5126" max="5126" width="11" style="1" customWidth="1"/>
    <col min="5127" max="5128" width="10.42578125" style="1" customWidth="1"/>
    <col min="5129" max="5130" width="11.42578125" style="1" customWidth="1"/>
    <col min="5131" max="5131" width="11.28515625" style="1" bestFit="1" customWidth="1"/>
    <col min="5132" max="5376" width="9.140625" style="1"/>
    <col min="5377" max="5377" width="5.85546875" style="1" customWidth="1"/>
    <col min="5378" max="5378" width="47.28515625" style="1" customWidth="1"/>
    <col min="5379" max="5379" width="10.5703125" style="1" customWidth="1"/>
    <col min="5380" max="5380" width="13.42578125" style="1" bestFit="1" customWidth="1"/>
    <col min="5381" max="5381" width="7" style="1" customWidth="1"/>
    <col min="5382" max="5382" width="11" style="1" customWidth="1"/>
    <col min="5383" max="5384" width="10.42578125" style="1" customWidth="1"/>
    <col min="5385" max="5386" width="11.42578125" style="1" customWidth="1"/>
    <col min="5387" max="5387" width="11.28515625" style="1" bestFit="1" customWidth="1"/>
    <col min="5388" max="5632" width="9.140625" style="1"/>
    <col min="5633" max="5633" width="5.85546875" style="1" customWidth="1"/>
    <col min="5634" max="5634" width="47.28515625" style="1" customWidth="1"/>
    <col min="5635" max="5635" width="10.5703125" style="1" customWidth="1"/>
    <col min="5636" max="5636" width="13.42578125" style="1" bestFit="1" customWidth="1"/>
    <col min="5637" max="5637" width="7" style="1" customWidth="1"/>
    <col min="5638" max="5638" width="11" style="1" customWidth="1"/>
    <col min="5639" max="5640" width="10.42578125" style="1" customWidth="1"/>
    <col min="5641" max="5642" width="11.42578125" style="1" customWidth="1"/>
    <col min="5643" max="5643" width="11.28515625" style="1" bestFit="1" customWidth="1"/>
    <col min="5644" max="5888" width="9.140625" style="1"/>
    <col min="5889" max="5889" width="5.85546875" style="1" customWidth="1"/>
    <col min="5890" max="5890" width="47.28515625" style="1" customWidth="1"/>
    <col min="5891" max="5891" width="10.5703125" style="1" customWidth="1"/>
    <col min="5892" max="5892" width="13.42578125" style="1" bestFit="1" customWidth="1"/>
    <col min="5893" max="5893" width="7" style="1" customWidth="1"/>
    <col min="5894" max="5894" width="11" style="1" customWidth="1"/>
    <col min="5895" max="5896" width="10.42578125" style="1" customWidth="1"/>
    <col min="5897" max="5898" width="11.42578125" style="1" customWidth="1"/>
    <col min="5899" max="5899" width="11.28515625" style="1" bestFit="1" customWidth="1"/>
    <col min="5900" max="6144" width="9.140625" style="1"/>
    <col min="6145" max="6145" width="5.85546875" style="1" customWidth="1"/>
    <col min="6146" max="6146" width="47.28515625" style="1" customWidth="1"/>
    <col min="6147" max="6147" width="10.5703125" style="1" customWidth="1"/>
    <col min="6148" max="6148" width="13.42578125" style="1" bestFit="1" customWidth="1"/>
    <col min="6149" max="6149" width="7" style="1" customWidth="1"/>
    <col min="6150" max="6150" width="11" style="1" customWidth="1"/>
    <col min="6151" max="6152" width="10.42578125" style="1" customWidth="1"/>
    <col min="6153" max="6154" width="11.42578125" style="1" customWidth="1"/>
    <col min="6155" max="6155" width="11.28515625" style="1" bestFit="1" customWidth="1"/>
    <col min="6156" max="6400" width="9.140625" style="1"/>
    <col min="6401" max="6401" width="5.85546875" style="1" customWidth="1"/>
    <col min="6402" max="6402" width="47.28515625" style="1" customWidth="1"/>
    <col min="6403" max="6403" width="10.5703125" style="1" customWidth="1"/>
    <col min="6404" max="6404" width="13.42578125" style="1" bestFit="1" customWidth="1"/>
    <col min="6405" max="6405" width="7" style="1" customWidth="1"/>
    <col min="6406" max="6406" width="11" style="1" customWidth="1"/>
    <col min="6407" max="6408" width="10.42578125" style="1" customWidth="1"/>
    <col min="6409" max="6410" width="11.42578125" style="1" customWidth="1"/>
    <col min="6411" max="6411" width="11.28515625" style="1" bestFit="1" customWidth="1"/>
    <col min="6412" max="6656" width="9.140625" style="1"/>
    <col min="6657" max="6657" width="5.85546875" style="1" customWidth="1"/>
    <col min="6658" max="6658" width="47.28515625" style="1" customWidth="1"/>
    <col min="6659" max="6659" width="10.5703125" style="1" customWidth="1"/>
    <col min="6660" max="6660" width="13.42578125" style="1" bestFit="1" customWidth="1"/>
    <col min="6661" max="6661" width="7" style="1" customWidth="1"/>
    <col min="6662" max="6662" width="11" style="1" customWidth="1"/>
    <col min="6663" max="6664" width="10.42578125" style="1" customWidth="1"/>
    <col min="6665" max="6666" width="11.42578125" style="1" customWidth="1"/>
    <col min="6667" max="6667" width="11.28515625" style="1" bestFit="1" customWidth="1"/>
    <col min="6668" max="6912" width="9.140625" style="1"/>
    <col min="6913" max="6913" width="5.85546875" style="1" customWidth="1"/>
    <col min="6914" max="6914" width="47.28515625" style="1" customWidth="1"/>
    <col min="6915" max="6915" width="10.5703125" style="1" customWidth="1"/>
    <col min="6916" max="6916" width="13.42578125" style="1" bestFit="1" customWidth="1"/>
    <col min="6917" max="6917" width="7" style="1" customWidth="1"/>
    <col min="6918" max="6918" width="11" style="1" customWidth="1"/>
    <col min="6919" max="6920" width="10.42578125" style="1" customWidth="1"/>
    <col min="6921" max="6922" width="11.42578125" style="1" customWidth="1"/>
    <col min="6923" max="6923" width="11.28515625" style="1" bestFit="1" customWidth="1"/>
    <col min="6924" max="7168" width="9.140625" style="1"/>
    <col min="7169" max="7169" width="5.85546875" style="1" customWidth="1"/>
    <col min="7170" max="7170" width="47.28515625" style="1" customWidth="1"/>
    <col min="7171" max="7171" width="10.5703125" style="1" customWidth="1"/>
    <col min="7172" max="7172" width="13.42578125" style="1" bestFit="1" customWidth="1"/>
    <col min="7173" max="7173" width="7" style="1" customWidth="1"/>
    <col min="7174" max="7174" width="11" style="1" customWidth="1"/>
    <col min="7175" max="7176" width="10.42578125" style="1" customWidth="1"/>
    <col min="7177" max="7178" width="11.42578125" style="1" customWidth="1"/>
    <col min="7179" max="7179" width="11.28515625" style="1" bestFit="1" customWidth="1"/>
    <col min="7180" max="7424" width="9.140625" style="1"/>
    <col min="7425" max="7425" width="5.85546875" style="1" customWidth="1"/>
    <col min="7426" max="7426" width="47.28515625" style="1" customWidth="1"/>
    <col min="7427" max="7427" width="10.5703125" style="1" customWidth="1"/>
    <col min="7428" max="7428" width="13.42578125" style="1" bestFit="1" customWidth="1"/>
    <col min="7429" max="7429" width="7" style="1" customWidth="1"/>
    <col min="7430" max="7430" width="11" style="1" customWidth="1"/>
    <col min="7431" max="7432" width="10.42578125" style="1" customWidth="1"/>
    <col min="7433" max="7434" width="11.42578125" style="1" customWidth="1"/>
    <col min="7435" max="7435" width="11.28515625" style="1" bestFit="1" customWidth="1"/>
    <col min="7436" max="7680" width="9.140625" style="1"/>
    <col min="7681" max="7681" width="5.85546875" style="1" customWidth="1"/>
    <col min="7682" max="7682" width="47.28515625" style="1" customWidth="1"/>
    <col min="7683" max="7683" width="10.5703125" style="1" customWidth="1"/>
    <col min="7684" max="7684" width="13.42578125" style="1" bestFit="1" customWidth="1"/>
    <col min="7685" max="7685" width="7" style="1" customWidth="1"/>
    <col min="7686" max="7686" width="11" style="1" customWidth="1"/>
    <col min="7687" max="7688" width="10.42578125" style="1" customWidth="1"/>
    <col min="7689" max="7690" width="11.42578125" style="1" customWidth="1"/>
    <col min="7691" max="7691" width="11.28515625" style="1" bestFit="1" customWidth="1"/>
    <col min="7692" max="7936" width="9.140625" style="1"/>
    <col min="7937" max="7937" width="5.85546875" style="1" customWidth="1"/>
    <col min="7938" max="7938" width="47.28515625" style="1" customWidth="1"/>
    <col min="7939" max="7939" width="10.5703125" style="1" customWidth="1"/>
    <col min="7940" max="7940" width="13.42578125" style="1" bestFit="1" customWidth="1"/>
    <col min="7941" max="7941" width="7" style="1" customWidth="1"/>
    <col min="7942" max="7942" width="11" style="1" customWidth="1"/>
    <col min="7943" max="7944" width="10.42578125" style="1" customWidth="1"/>
    <col min="7945" max="7946" width="11.42578125" style="1" customWidth="1"/>
    <col min="7947" max="7947" width="11.28515625" style="1" bestFit="1" customWidth="1"/>
    <col min="7948" max="8192" width="9.140625" style="1"/>
    <col min="8193" max="8193" width="5.85546875" style="1" customWidth="1"/>
    <col min="8194" max="8194" width="47.28515625" style="1" customWidth="1"/>
    <col min="8195" max="8195" width="10.5703125" style="1" customWidth="1"/>
    <col min="8196" max="8196" width="13.42578125" style="1" bestFit="1" customWidth="1"/>
    <col min="8197" max="8197" width="7" style="1" customWidth="1"/>
    <col min="8198" max="8198" width="11" style="1" customWidth="1"/>
    <col min="8199" max="8200" width="10.42578125" style="1" customWidth="1"/>
    <col min="8201" max="8202" width="11.42578125" style="1" customWidth="1"/>
    <col min="8203" max="8203" width="11.28515625" style="1" bestFit="1" customWidth="1"/>
    <col min="8204" max="8448" width="9.140625" style="1"/>
    <col min="8449" max="8449" width="5.85546875" style="1" customWidth="1"/>
    <col min="8450" max="8450" width="47.28515625" style="1" customWidth="1"/>
    <col min="8451" max="8451" width="10.5703125" style="1" customWidth="1"/>
    <col min="8452" max="8452" width="13.42578125" style="1" bestFit="1" customWidth="1"/>
    <col min="8453" max="8453" width="7" style="1" customWidth="1"/>
    <col min="8454" max="8454" width="11" style="1" customWidth="1"/>
    <col min="8455" max="8456" width="10.42578125" style="1" customWidth="1"/>
    <col min="8457" max="8458" width="11.42578125" style="1" customWidth="1"/>
    <col min="8459" max="8459" width="11.28515625" style="1" bestFit="1" customWidth="1"/>
    <col min="8460" max="8704" width="9.140625" style="1"/>
    <col min="8705" max="8705" width="5.85546875" style="1" customWidth="1"/>
    <col min="8706" max="8706" width="47.28515625" style="1" customWidth="1"/>
    <col min="8707" max="8707" width="10.5703125" style="1" customWidth="1"/>
    <col min="8708" max="8708" width="13.42578125" style="1" bestFit="1" customWidth="1"/>
    <col min="8709" max="8709" width="7" style="1" customWidth="1"/>
    <col min="8710" max="8710" width="11" style="1" customWidth="1"/>
    <col min="8711" max="8712" width="10.42578125" style="1" customWidth="1"/>
    <col min="8713" max="8714" width="11.42578125" style="1" customWidth="1"/>
    <col min="8715" max="8715" width="11.28515625" style="1" bestFit="1" customWidth="1"/>
    <col min="8716" max="8960" width="9.140625" style="1"/>
    <col min="8961" max="8961" width="5.85546875" style="1" customWidth="1"/>
    <col min="8962" max="8962" width="47.28515625" style="1" customWidth="1"/>
    <col min="8963" max="8963" width="10.5703125" style="1" customWidth="1"/>
    <col min="8964" max="8964" width="13.42578125" style="1" bestFit="1" customWidth="1"/>
    <col min="8965" max="8965" width="7" style="1" customWidth="1"/>
    <col min="8966" max="8966" width="11" style="1" customWidth="1"/>
    <col min="8967" max="8968" width="10.42578125" style="1" customWidth="1"/>
    <col min="8969" max="8970" width="11.42578125" style="1" customWidth="1"/>
    <col min="8971" max="8971" width="11.28515625" style="1" bestFit="1" customWidth="1"/>
    <col min="8972" max="9216" width="9.140625" style="1"/>
    <col min="9217" max="9217" width="5.85546875" style="1" customWidth="1"/>
    <col min="9218" max="9218" width="47.28515625" style="1" customWidth="1"/>
    <col min="9219" max="9219" width="10.5703125" style="1" customWidth="1"/>
    <col min="9220" max="9220" width="13.42578125" style="1" bestFit="1" customWidth="1"/>
    <col min="9221" max="9221" width="7" style="1" customWidth="1"/>
    <col min="9222" max="9222" width="11" style="1" customWidth="1"/>
    <col min="9223" max="9224" width="10.42578125" style="1" customWidth="1"/>
    <col min="9225" max="9226" width="11.42578125" style="1" customWidth="1"/>
    <col min="9227" max="9227" width="11.28515625" style="1" bestFit="1" customWidth="1"/>
    <col min="9228" max="9472" width="9.140625" style="1"/>
    <col min="9473" max="9473" width="5.85546875" style="1" customWidth="1"/>
    <col min="9474" max="9474" width="47.28515625" style="1" customWidth="1"/>
    <col min="9475" max="9475" width="10.5703125" style="1" customWidth="1"/>
    <col min="9476" max="9476" width="13.42578125" style="1" bestFit="1" customWidth="1"/>
    <col min="9477" max="9477" width="7" style="1" customWidth="1"/>
    <col min="9478" max="9478" width="11" style="1" customWidth="1"/>
    <col min="9479" max="9480" width="10.42578125" style="1" customWidth="1"/>
    <col min="9481" max="9482" width="11.42578125" style="1" customWidth="1"/>
    <col min="9483" max="9483" width="11.28515625" style="1" bestFit="1" customWidth="1"/>
    <col min="9484" max="9728" width="9.140625" style="1"/>
    <col min="9729" max="9729" width="5.85546875" style="1" customWidth="1"/>
    <col min="9730" max="9730" width="47.28515625" style="1" customWidth="1"/>
    <col min="9731" max="9731" width="10.5703125" style="1" customWidth="1"/>
    <col min="9732" max="9732" width="13.42578125" style="1" bestFit="1" customWidth="1"/>
    <col min="9733" max="9733" width="7" style="1" customWidth="1"/>
    <col min="9734" max="9734" width="11" style="1" customWidth="1"/>
    <col min="9735" max="9736" width="10.42578125" style="1" customWidth="1"/>
    <col min="9737" max="9738" width="11.42578125" style="1" customWidth="1"/>
    <col min="9739" max="9739" width="11.28515625" style="1" bestFit="1" customWidth="1"/>
    <col min="9740" max="9984" width="9.140625" style="1"/>
    <col min="9985" max="9985" width="5.85546875" style="1" customWidth="1"/>
    <col min="9986" max="9986" width="47.28515625" style="1" customWidth="1"/>
    <col min="9987" max="9987" width="10.5703125" style="1" customWidth="1"/>
    <col min="9988" max="9988" width="13.42578125" style="1" bestFit="1" customWidth="1"/>
    <col min="9989" max="9989" width="7" style="1" customWidth="1"/>
    <col min="9990" max="9990" width="11" style="1" customWidth="1"/>
    <col min="9991" max="9992" width="10.42578125" style="1" customWidth="1"/>
    <col min="9993" max="9994" width="11.42578125" style="1" customWidth="1"/>
    <col min="9995" max="9995" width="11.28515625" style="1" bestFit="1" customWidth="1"/>
    <col min="9996" max="10240" width="9.140625" style="1"/>
    <col min="10241" max="10241" width="5.85546875" style="1" customWidth="1"/>
    <col min="10242" max="10242" width="47.28515625" style="1" customWidth="1"/>
    <col min="10243" max="10243" width="10.5703125" style="1" customWidth="1"/>
    <col min="10244" max="10244" width="13.42578125" style="1" bestFit="1" customWidth="1"/>
    <col min="10245" max="10245" width="7" style="1" customWidth="1"/>
    <col min="10246" max="10246" width="11" style="1" customWidth="1"/>
    <col min="10247" max="10248" width="10.42578125" style="1" customWidth="1"/>
    <col min="10249" max="10250" width="11.42578125" style="1" customWidth="1"/>
    <col min="10251" max="10251" width="11.28515625" style="1" bestFit="1" customWidth="1"/>
    <col min="10252" max="10496" width="9.140625" style="1"/>
    <col min="10497" max="10497" width="5.85546875" style="1" customWidth="1"/>
    <col min="10498" max="10498" width="47.28515625" style="1" customWidth="1"/>
    <col min="10499" max="10499" width="10.5703125" style="1" customWidth="1"/>
    <col min="10500" max="10500" width="13.42578125" style="1" bestFit="1" customWidth="1"/>
    <col min="10501" max="10501" width="7" style="1" customWidth="1"/>
    <col min="10502" max="10502" width="11" style="1" customWidth="1"/>
    <col min="10503" max="10504" width="10.42578125" style="1" customWidth="1"/>
    <col min="10505" max="10506" width="11.42578125" style="1" customWidth="1"/>
    <col min="10507" max="10507" width="11.28515625" style="1" bestFit="1" customWidth="1"/>
    <col min="10508" max="10752" width="9.140625" style="1"/>
    <col min="10753" max="10753" width="5.85546875" style="1" customWidth="1"/>
    <col min="10754" max="10754" width="47.28515625" style="1" customWidth="1"/>
    <col min="10755" max="10755" width="10.5703125" style="1" customWidth="1"/>
    <col min="10756" max="10756" width="13.42578125" style="1" bestFit="1" customWidth="1"/>
    <col min="10757" max="10757" width="7" style="1" customWidth="1"/>
    <col min="10758" max="10758" width="11" style="1" customWidth="1"/>
    <col min="10759" max="10760" width="10.42578125" style="1" customWidth="1"/>
    <col min="10761" max="10762" width="11.42578125" style="1" customWidth="1"/>
    <col min="10763" max="10763" width="11.28515625" style="1" bestFit="1" customWidth="1"/>
    <col min="10764" max="11008" width="9.140625" style="1"/>
    <col min="11009" max="11009" width="5.85546875" style="1" customWidth="1"/>
    <col min="11010" max="11010" width="47.28515625" style="1" customWidth="1"/>
    <col min="11011" max="11011" width="10.5703125" style="1" customWidth="1"/>
    <col min="11012" max="11012" width="13.42578125" style="1" bestFit="1" customWidth="1"/>
    <col min="11013" max="11013" width="7" style="1" customWidth="1"/>
    <col min="11014" max="11014" width="11" style="1" customWidth="1"/>
    <col min="11015" max="11016" width="10.42578125" style="1" customWidth="1"/>
    <col min="11017" max="11018" width="11.42578125" style="1" customWidth="1"/>
    <col min="11019" max="11019" width="11.28515625" style="1" bestFit="1" customWidth="1"/>
    <col min="11020" max="11264" width="9.140625" style="1"/>
    <col min="11265" max="11265" width="5.85546875" style="1" customWidth="1"/>
    <col min="11266" max="11266" width="47.28515625" style="1" customWidth="1"/>
    <col min="11267" max="11267" width="10.5703125" style="1" customWidth="1"/>
    <col min="11268" max="11268" width="13.42578125" style="1" bestFit="1" customWidth="1"/>
    <col min="11269" max="11269" width="7" style="1" customWidth="1"/>
    <col min="11270" max="11270" width="11" style="1" customWidth="1"/>
    <col min="11271" max="11272" width="10.42578125" style="1" customWidth="1"/>
    <col min="11273" max="11274" width="11.42578125" style="1" customWidth="1"/>
    <col min="11275" max="11275" width="11.28515625" style="1" bestFit="1" customWidth="1"/>
    <col min="11276" max="11520" width="9.140625" style="1"/>
    <col min="11521" max="11521" width="5.85546875" style="1" customWidth="1"/>
    <col min="11522" max="11522" width="47.28515625" style="1" customWidth="1"/>
    <col min="11523" max="11523" width="10.5703125" style="1" customWidth="1"/>
    <col min="11524" max="11524" width="13.42578125" style="1" bestFit="1" customWidth="1"/>
    <col min="11525" max="11525" width="7" style="1" customWidth="1"/>
    <col min="11526" max="11526" width="11" style="1" customWidth="1"/>
    <col min="11527" max="11528" width="10.42578125" style="1" customWidth="1"/>
    <col min="11529" max="11530" width="11.42578125" style="1" customWidth="1"/>
    <col min="11531" max="11531" width="11.28515625" style="1" bestFit="1" customWidth="1"/>
    <col min="11532" max="11776" width="9.140625" style="1"/>
    <col min="11777" max="11777" width="5.85546875" style="1" customWidth="1"/>
    <col min="11778" max="11778" width="47.28515625" style="1" customWidth="1"/>
    <col min="11779" max="11779" width="10.5703125" style="1" customWidth="1"/>
    <col min="11780" max="11780" width="13.42578125" style="1" bestFit="1" customWidth="1"/>
    <col min="11781" max="11781" width="7" style="1" customWidth="1"/>
    <col min="11782" max="11782" width="11" style="1" customWidth="1"/>
    <col min="11783" max="11784" width="10.42578125" style="1" customWidth="1"/>
    <col min="11785" max="11786" width="11.42578125" style="1" customWidth="1"/>
    <col min="11787" max="11787" width="11.28515625" style="1" bestFit="1" customWidth="1"/>
    <col min="11788" max="12032" width="9.140625" style="1"/>
    <col min="12033" max="12033" width="5.85546875" style="1" customWidth="1"/>
    <col min="12034" max="12034" width="47.28515625" style="1" customWidth="1"/>
    <col min="12035" max="12035" width="10.5703125" style="1" customWidth="1"/>
    <col min="12036" max="12036" width="13.42578125" style="1" bestFit="1" customWidth="1"/>
    <col min="12037" max="12037" width="7" style="1" customWidth="1"/>
    <col min="12038" max="12038" width="11" style="1" customWidth="1"/>
    <col min="12039" max="12040" width="10.42578125" style="1" customWidth="1"/>
    <col min="12041" max="12042" width="11.42578125" style="1" customWidth="1"/>
    <col min="12043" max="12043" width="11.28515625" style="1" bestFit="1" customWidth="1"/>
    <col min="12044" max="12288" width="9.140625" style="1"/>
    <col min="12289" max="12289" width="5.85546875" style="1" customWidth="1"/>
    <col min="12290" max="12290" width="47.28515625" style="1" customWidth="1"/>
    <col min="12291" max="12291" width="10.5703125" style="1" customWidth="1"/>
    <col min="12292" max="12292" width="13.42578125" style="1" bestFit="1" customWidth="1"/>
    <col min="12293" max="12293" width="7" style="1" customWidth="1"/>
    <col min="12294" max="12294" width="11" style="1" customWidth="1"/>
    <col min="12295" max="12296" width="10.42578125" style="1" customWidth="1"/>
    <col min="12297" max="12298" width="11.42578125" style="1" customWidth="1"/>
    <col min="12299" max="12299" width="11.28515625" style="1" bestFit="1" customWidth="1"/>
    <col min="12300" max="12544" width="9.140625" style="1"/>
    <col min="12545" max="12545" width="5.85546875" style="1" customWidth="1"/>
    <col min="12546" max="12546" width="47.28515625" style="1" customWidth="1"/>
    <col min="12547" max="12547" width="10.5703125" style="1" customWidth="1"/>
    <col min="12548" max="12548" width="13.42578125" style="1" bestFit="1" customWidth="1"/>
    <col min="12549" max="12549" width="7" style="1" customWidth="1"/>
    <col min="12550" max="12550" width="11" style="1" customWidth="1"/>
    <col min="12551" max="12552" width="10.42578125" style="1" customWidth="1"/>
    <col min="12553" max="12554" width="11.42578125" style="1" customWidth="1"/>
    <col min="12555" max="12555" width="11.28515625" style="1" bestFit="1" customWidth="1"/>
    <col min="12556" max="12800" width="9.140625" style="1"/>
    <col min="12801" max="12801" width="5.85546875" style="1" customWidth="1"/>
    <col min="12802" max="12802" width="47.28515625" style="1" customWidth="1"/>
    <col min="12803" max="12803" width="10.5703125" style="1" customWidth="1"/>
    <col min="12804" max="12804" width="13.42578125" style="1" bestFit="1" customWidth="1"/>
    <col min="12805" max="12805" width="7" style="1" customWidth="1"/>
    <col min="12806" max="12806" width="11" style="1" customWidth="1"/>
    <col min="12807" max="12808" width="10.42578125" style="1" customWidth="1"/>
    <col min="12809" max="12810" width="11.42578125" style="1" customWidth="1"/>
    <col min="12811" max="12811" width="11.28515625" style="1" bestFit="1" customWidth="1"/>
    <col min="12812" max="13056" width="9.140625" style="1"/>
    <col min="13057" max="13057" width="5.85546875" style="1" customWidth="1"/>
    <col min="13058" max="13058" width="47.28515625" style="1" customWidth="1"/>
    <col min="13059" max="13059" width="10.5703125" style="1" customWidth="1"/>
    <col min="13060" max="13060" width="13.42578125" style="1" bestFit="1" customWidth="1"/>
    <col min="13061" max="13061" width="7" style="1" customWidth="1"/>
    <col min="13062" max="13062" width="11" style="1" customWidth="1"/>
    <col min="13063" max="13064" width="10.42578125" style="1" customWidth="1"/>
    <col min="13065" max="13066" width="11.42578125" style="1" customWidth="1"/>
    <col min="13067" max="13067" width="11.28515625" style="1" bestFit="1" customWidth="1"/>
    <col min="13068" max="13312" width="9.140625" style="1"/>
    <col min="13313" max="13313" width="5.85546875" style="1" customWidth="1"/>
    <col min="13314" max="13314" width="47.28515625" style="1" customWidth="1"/>
    <col min="13315" max="13315" width="10.5703125" style="1" customWidth="1"/>
    <col min="13316" max="13316" width="13.42578125" style="1" bestFit="1" customWidth="1"/>
    <col min="13317" max="13317" width="7" style="1" customWidth="1"/>
    <col min="13318" max="13318" width="11" style="1" customWidth="1"/>
    <col min="13319" max="13320" width="10.42578125" style="1" customWidth="1"/>
    <col min="13321" max="13322" width="11.42578125" style="1" customWidth="1"/>
    <col min="13323" max="13323" width="11.28515625" style="1" bestFit="1" customWidth="1"/>
    <col min="13324" max="13568" width="9.140625" style="1"/>
    <col min="13569" max="13569" width="5.85546875" style="1" customWidth="1"/>
    <col min="13570" max="13570" width="47.28515625" style="1" customWidth="1"/>
    <col min="13571" max="13571" width="10.5703125" style="1" customWidth="1"/>
    <col min="13572" max="13572" width="13.42578125" style="1" bestFit="1" customWidth="1"/>
    <col min="13573" max="13573" width="7" style="1" customWidth="1"/>
    <col min="13574" max="13574" width="11" style="1" customWidth="1"/>
    <col min="13575" max="13576" width="10.42578125" style="1" customWidth="1"/>
    <col min="13577" max="13578" width="11.42578125" style="1" customWidth="1"/>
    <col min="13579" max="13579" width="11.28515625" style="1" bestFit="1" customWidth="1"/>
    <col min="13580" max="13824" width="9.140625" style="1"/>
    <col min="13825" max="13825" width="5.85546875" style="1" customWidth="1"/>
    <col min="13826" max="13826" width="47.28515625" style="1" customWidth="1"/>
    <col min="13827" max="13827" width="10.5703125" style="1" customWidth="1"/>
    <col min="13828" max="13828" width="13.42578125" style="1" bestFit="1" customWidth="1"/>
    <col min="13829" max="13829" width="7" style="1" customWidth="1"/>
    <col min="13830" max="13830" width="11" style="1" customWidth="1"/>
    <col min="13831" max="13832" width="10.42578125" style="1" customWidth="1"/>
    <col min="13833" max="13834" width="11.42578125" style="1" customWidth="1"/>
    <col min="13835" max="13835" width="11.28515625" style="1" bestFit="1" customWidth="1"/>
    <col min="13836" max="14080" width="9.140625" style="1"/>
    <col min="14081" max="14081" width="5.85546875" style="1" customWidth="1"/>
    <col min="14082" max="14082" width="47.28515625" style="1" customWidth="1"/>
    <col min="14083" max="14083" width="10.5703125" style="1" customWidth="1"/>
    <col min="14084" max="14084" width="13.42578125" style="1" bestFit="1" customWidth="1"/>
    <col min="14085" max="14085" width="7" style="1" customWidth="1"/>
    <col min="14086" max="14086" width="11" style="1" customWidth="1"/>
    <col min="14087" max="14088" width="10.42578125" style="1" customWidth="1"/>
    <col min="14089" max="14090" width="11.42578125" style="1" customWidth="1"/>
    <col min="14091" max="14091" width="11.28515625" style="1" bestFit="1" customWidth="1"/>
    <col min="14092" max="14336" width="9.140625" style="1"/>
    <col min="14337" max="14337" width="5.85546875" style="1" customWidth="1"/>
    <col min="14338" max="14338" width="47.28515625" style="1" customWidth="1"/>
    <col min="14339" max="14339" width="10.5703125" style="1" customWidth="1"/>
    <col min="14340" max="14340" width="13.42578125" style="1" bestFit="1" customWidth="1"/>
    <col min="14341" max="14341" width="7" style="1" customWidth="1"/>
    <col min="14342" max="14342" width="11" style="1" customWidth="1"/>
    <col min="14343" max="14344" width="10.42578125" style="1" customWidth="1"/>
    <col min="14345" max="14346" width="11.42578125" style="1" customWidth="1"/>
    <col min="14347" max="14347" width="11.28515625" style="1" bestFit="1" customWidth="1"/>
    <col min="14348" max="14592" width="9.140625" style="1"/>
    <col min="14593" max="14593" width="5.85546875" style="1" customWidth="1"/>
    <col min="14594" max="14594" width="47.28515625" style="1" customWidth="1"/>
    <col min="14595" max="14595" width="10.5703125" style="1" customWidth="1"/>
    <col min="14596" max="14596" width="13.42578125" style="1" bestFit="1" customWidth="1"/>
    <col min="14597" max="14597" width="7" style="1" customWidth="1"/>
    <col min="14598" max="14598" width="11" style="1" customWidth="1"/>
    <col min="14599" max="14600" width="10.42578125" style="1" customWidth="1"/>
    <col min="14601" max="14602" width="11.42578125" style="1" customWidth="1"/>
    <col min="14603" max="14603" width="11.28515625" style="1" bestFit="1" customWidth="1"/>
    <col min="14604" max="14848" width="9.140625" style="1"/>
    <col min="14849" max="14849" width="5.85546875" style="1" customWidth="1"/>
    <col min="14850" max="14850" width="47.28515625" style="1" customWidth="1"/>
    <col min="14851" max="14851" width="10.5703125" style="1" customWidth="1"/>
    <col min="14852" max="14852" width="13.42578125" style="1" bestFit="1" customWidth="1"/>
    <col min="14853" max="14853" width="7" style="1" customWidth="1"/>
    <col min="14854" max="14854" width="11" style="1" customWidth="1"/>
    <col min="14855" max="14856" width="10.42578125" style="1" customWidth="1"/>
    <col min="14857" max="14858" width="11.42578125" style="1" customWidth="1"/>
    <col min="14859" max="14859" width="11.28515625" style="1" bestFit="1" customWidth="1"/>
    <col min="14860" max="15104" width="9.140625" style="1"/>
    <col min="15105" max="15105" width="5.85546875" style="1" customWidth="1"/>
    <col min="15106" max="15106" width="47.28515625" style="1" customWidth="1"/>
    <col min="15107" max="15107" width="10.5703125" style="1" customWidth="1"/>
    <col min="15108" max="15108" width="13.42578125" style="1" bestFit="1" customWidth="1"/>
    <col min="15109" max="15109" width="7" style="1" customWidth="1"/>
    <col min="15110" max="15110" width="11" style="1" customWidth="1"/>
    <col min="15111" max="15112" width="10.42578125" style="1" customWidth="1"/>
    <col min="15113" max="15114" width="11.42578125" style="1" customWidth="1"/>
    <col min="15115" max="15115" width="11.28515625" style="1" bestFit="1" customWidth="1"/>
    <col min="15116" max="15360" width="9.140625" style="1"/>
    <col min="15361" max="15361" width="5.85546875" style="1" customWidth="1"/>
    <col min="15362" max="15362" width="47.28515625" style="1" customWidth="1"/>
    <col min="15363" max="15363" width="10.5703125" style="1" customWidth="1"/>
    <col min="15364" max="15364" width="13.42578125" style="1" bestFit="1" customWidth="1"/>
    <col min="15365" max="15365" width="7" style="1" customWidth="1"/>
    <col min="15366" max="15366" width="11" style="1" customWidth="1"/>
    <col min="15367" max="15368" width="10.42578125" style="1" customWidth="1"/>
    <col min="15369" max="15370" width="11.42578125" style="1" customWidth="1"/>
    <col min="15371" max="15371" width="11.28515625" style="1" bestFit="1" customWidth="1"/>
    <col min="15372" max="15616" width="9.140625" style="1"/>
    <col min="15617" max="15617" width="5.85546875" style="1" customWidth="1"/>
    <col min="15618" max="15618" width="47.28515625" style="1" customWidth="1"/>
    <col min="15619" max="15619" width="10.5703125" style="1" customWidth="1"/>
    <col min="15620" max="15620" width="13.42578125" style="1" bestFit="1" customWidth="1"/>
    <col min="15621" max="15621" width="7" style="1" customWidth="1"/>
    <col min="15622" max="15622" width="11" style="1" customWidth="1"/>
    <col min="15623" max="15624" width="10.42578125" style="1" customWidth="1"/>
    <col min="15625" max="15626" width="11.42578125" style="1" customWidth="1"/>
    <col min="15627" max="15627" width="11.28515625" style="1" bestFit="1" customWidth="1"/>
    <col min="15628" max="15872" width="9.140625" style="1"/>
    <col min="15873" max="15873" width="5.85546875" style="1" customWidth="1"/>
    <col min="15874" max="15874" width="47.28515625" style="1" customWidth="1"/>
    <col min="15875" max="15875" width="10.5703125" style="1" customWidth="1"/>
    <col min="15876" max="15876" width="13.42578125" style="1" bestFit="1" customWidth="1"/>
    <col min="15877" max="15877" width="7" style="1" customWidth="1"/>
    <col min="15878" max="15878" width="11" style="1" customWidth="1"/>
    <col min="15879" max="15880" width="10.42578125" style="1" customWidth="1"/>
    <col min="15881" max="15882" width="11.42578125" style="1" customWidth="1"/>
    <col min="15883" max="15883" width="11.28515625" style="1" bestFit="1" customWidth="1"/>
    <col min="15884" max="16128" width="9.140625" style="1"/>
    <col min="16129" max="16129" width="5.85546875" style="1" customWidth="1"/>
    <col min="16130" max="16130" width="47.28515625" style="1" customWidth="1"/>
    <col min="16131" max="16131" width="10.5703125" style="1" customWidth="1"/>
    <col min="16132" max="16132" width="13.42578125" style="1" bestFit="1" customWidth="1"/>
    <col min="16133" max="16133" width="7" style="1" customWidth="1"/>
    <col min="16134" max="16134" width="11" style="1" customWidth="1"/>
    <col min="16135" max="16136" width="10.42578125" style="1" customWidth="1"/>
    <col min="16137" max="16138" width="11.42578125" style="1" customWidth="1"/>
    <col min="16139" max="16139" width="11.28515625" style="1" bestFit="1" customWidth="1"/>
    <col min="16140" max="16384" width="9.140625" style="1"/>
  </cols>
  <sheetData>
    <row r="1" spans="1:12" ht="36.75" customHeight="1" x14ac:dyDescent="0.25">
      <c r="A1" s="103" t="s">
        <v>184</v>
      </c>
      <c r="B1" s="103"/>
      <c r="C1" s="103"/>
      <c r="D1" s="103"/>
      <c r="E1" s="96"/>
    </row>
    <row r="2" spans="1:12" ht="30" customHeight="1" x14ac:dyDescent="0.25">
      <c r="B2" s="82" t="s">
        <v>345</v>
      </c>
      <c r="C2" s="85"/>
      <c r="D2" s="85"/>
    </row>
    <row r="3" spans="1:12" ht="35.25" customHeight="1" x14ac:dyDescent="0.25">
      <c r="A3" s="56" t="s">
        <v>0</v>
      </c>
      <c r="B3" s="57" t="s">
        <v>1</v>
      </c>
      <c r="C3" s="66" t="s">
        <v>2</v>
      </c>
      <c r="D3" s="61" t="s">
        <v>3</v>
      </c>
      <c r="E3" s="86"/>
      <c r="I3" s="80"/>
      <c r="J3" s="80"/>
      <c r="K3" s="46"/>
    </row>
    <row r="4" spans="1:12" s="63" customFormat="1" ht="20.100000000000001" customHeight="1" x14ac:dyDescent="0.25">
      <c r="A4" s="56">
        <v>1</v>
      </c>
      <c r="B4" s="57" t="s">
        <v>4</v>
      </c>
      <c r="C4" s="56" t="s">
        <v>5</v>
      </c>
      <c r="D4" s="87" t="s">
        <v>348</v>
      </c>
      <c r="E4" s="88"/>
      <c r="F4" s="83"/>
      <c r="G4" s="83"/>
      <c r="H4" s="83"/>
      <c r="I4" s="80"/>
      <c r="J4" s="80"/>
      <c r="K4" s="46"/>
      <c r="L4" s="46"/>
    </row>
    <row r="5" spans="1:12" s="63" customFormat="1" ht="20.100000000000001" customHeight="1" x14ac:dyDescent="0.25">
      <c r="A5" s="56">
        <v>2</v>
      </c>
      <c r="B5" s="57" t="s">
        <v>115</v>
      </c>
      <c r="C5" s="56" t="s">
        <v>5</v>
      </c>
      <c r="D5" s="87" t="s">
        <v>349</v>
      </c>
      <c r="E5" s="88"/>
      <c r="F5" s="83"/>
      <c r="G5" s="83"/>
      <c r="H5" s="83"/>
      <c r="I5" s="80"/>
      <c r="J5" s="80"/>
      <c r="K5" s="46"/>
      <c r="L5" s="46"/>
    </row>
    <row r="6" spans="1:12" s="63" customFormat="1" ht="20.100000000000001" customHeight="1" x14ac:dyDescent="0.25">
      <c r="A6" s="56">
        <v>3</v>
      </c>
      <c r="B6" s="57" t="s">
        <v>116</v>
      </c>
      <c r="C6" s="56" t="s">
        <v>5</v>
      </c>
      <c r="D6" s="87" t="s">
        <v>350</v>
      </c>
      <c r="E6" s="88"/>
      <c r="F6" s="83"/>
      <c r="G6" s="83"/>
      <c r="H6" s="83"/>
      <c r="I6" s="80"/>
      <c r="J6" s="80"/>
      <c r="K6" s="46"/>
      <c r="L6" s="46"/>
    </row>
    <row r="7" spans="1:12" s="63" customFormat="1" ht="30" customHeight="1" x14ac:dyDescent="0.25">
      <c r="A7" s="56">
        <v>4</v>
      </c>
      <c r="B7" s="115" t="s">
        <v>351</v>
      </c>
      <c r="C7" s="116"/>
      <c r="D7" s="117"/>
      <c r="E7" s="89"/>
      <c r="F7" s="83"/>
      <c r="G7" s="83"/>
      <c r="H7" s="83"/>
      <c r="I7" s="80"/>
      <c r="J7" s="80"/>
      <c r="K7" s="46"/>
      <c r="L7" s="46"/>
    </row>
    <row r="8" spans="1:12" s="63" customFormat="1" ht="30" customHeight="1" x14ac:dyDescent="0.25">
      <c r="A8" s="56">
        <v>5</v>
      </c>
      <c r="B8" s="57" t="s">
        <v>117</v>
      </c>
      <c r="C8" s="56" t="s">
        <v>18</v>
      </c>
      <c r="D8" s="58">
        <v>337999.04</v>
      </c>
      <c r="E8" s="90"/>
      <c r="F8" s="83"/>
      <c r="G8" s="83"/>
      <c r="H8" s="83"/>
      <c r="I8" s="80"/>
      <c r="J8" s="80"/>
      <c r="K8" s="46"/>
      <c r="L8" s="46"/>
    </row>
    <row r="9" spans="1:12" s="63" customFormat="1" ht="20.100000000000001" customHeight="1" x14ac:dyDescent="0.25">
      <c r="A9" s="56">
        <v>6</v>
      </c>
      <c r="B9" s="59" t="s">
        <v>127</v>
      </c>
      <c r="C9" s="56" t="s">
        <v>18</v>
      </c>
      <c r="D9" s="58">
        <v>1219.74</v>
      </c>
      <c r="E9" s="90"/>
      <c r="F9" s="83"/>
      <c r="G9" s="83"/>
      <c r="H9" s="83"/>
      <c r="I9" s="80"/>
      <c r="J9" s="80"/>
      <c r="K9" s="46"/>
      <c r="L9" s="46"/>
    </row>
    <row r="10" spans="1:12" s="63" customFormat="1" ht="20.100000000000001" customHeight="1" x14ac:dyDescent="0.25">
      <c r="A10" s="56">
        <v>7</v>
      </c>
      <c r="B10" s="59" t="s">
        <v>128</v>
      </c>
      <c r="C10" s="56" t="s">
        <v>18</v>
      </c>
      <c r="D10" s="58">
        <v>797362.89</v>
      </c>
      <c r="E10" s="90"/>
      <c r="F10" s="83"/>
      <c r="G10" s="83"/>
      <c r="H10" s="83"/>
      <c r="I10" s="80"/>
      <c r="J10" s="80"/>
      <c r="K10" s="46"/>
      <c r="L10" s="46"/>
    </row>
    <row r="11" spans="1:12" s="63" customFormat="1" ht="47.25" x14ac:dyDescent="0.25">
      <c r="A11" s="56">
        <v>8</v>
      </c>
      <c r="B11" s="62" t="s">
        <v>329</v>
      </c>
      <c r="C11" s="56" t="s">
        <v>18</v>
      </c>
      <c r="D11" s="61">
        <v>4758260.17</v>
      </c>
      <c r="E11" s="86"/>
      <c r="F11" s="83"/>
      <c r="G11" s="83"/>
      <c r="H11" s="83"/>
      <c r="I11" s="80"/>
      <c r="J11" s="80"/>
      <c r="K11" s="46"/>
      <c r="L11" s="46"/>
    </row>
    <row r="12" spans="1:12" s="63" customFormat="1" ht="20.100000000000001" customHeight="1" x14ac:dyDescent="0.25">
      <c r="A12" s="56">
        <v>9</v>
      </c>
      <c r="B12" s="65" t="s">
        <v>340</v>
      </c>
      <c r="C12" s="56" t="s">
        <v>18</v>
      </c>
      <c r="D12" s="58">
        <f>D11-D13-D14</f>
        <v>3302731.2399999998</v>
      </c>
      <c r="E12" s="90"/>
      <c r="F12" s="83"/>
      <c r="G12" s="83"/>
      <c r="H12" s="83"/>
      <c r="I12" s="80"/>
      <c r="J12" s="80"/>
      <c r="K12" s="46"/>
      <c r="L12" s="46"/>
    </row>
    <row r="13" spans="1:12" s="63" customFormat="1" ht="20.100000000000001" customHeight="1" x14ac:dyDescent="0.25">
      <c r="A13" s="56">
        <v>10</v>
      </c>
      <c r="B13" s="59" t="s">
        <v>259</v>
      </c>
      <c r="C13" s="56" t="s">
        <v>18</v>
      </c>
      <c r="D13" s="58">
        <f>J27</f>
        <v>844960.41000000015</v>
      </c>
      <c r="E13" s="90"/>
      <c r="F13" s="83"/>
      <c r="G13" s="83"/>
      <c r="H13" s="83"/>
      <c r="I13" s="80"/>
      <c r="J13" s="80"/>
      <c r="K13" s="46"/>
      <c r="L13" s="46"/>
    </row>
    <row r="14" spans="1:12" s="63" customFormat="1" ht="20.25" customHeight="1" x14ac:dyDescent="0.25">
      <c r="A14" s="56">
        <v>11</v>
      </c>
      <c r="B14" s="59" t="s">
        <v>260</v>
      </c>
      <c r="C14" s="56" t="s">
        <v>18</v>
      </c>
      <c r="D14" s="58">
        <f>J26</f>
        <v>610568.52</v>
      </c>
      <c r="E14" s="90"/>
      <c r="F14" s="83"/>
      <c r="G14" s="83"/>
      <c r="H14" s="83"/>
      <c r="I14" s="80"/>
      <c r="J14" s="80"/>
      <c r="K14" s="46"/>
      <c r="L14" s="46"/>
    </row>
    <row r="15" spans="1:12" s="63" customFormat="1" ht="20.25" customHeight="1" x14ac:dyDescent="0.25">
      <c r="A15" s="56">
        <v>12</v>
      </c>
      <c r="B15" s="57" t="s">
        <v>118</v>
      </c>
      <c r="C15" s="56" t="s">
        <v>18</v>
      </c>
      <c r="D15" s="61">
        <f>SUM(D16:D20)</f>
        <v>4347620.2</v>
      </c>
      <c r="E15" s="86"/>
      <c r="F15" s="83"/>
      <c r="G15" s="83"/>
      <c r="H15" s="83"/>
      <c r="I15" s="80"/>
      <c r="J15" s="80"/>
      <c r="K15" s="46"/>
      <c r="L15" s="46"/>
    </row>
    <row r="16" spans="1:12" s="63" customFormat="1" ht="20.25" customHeight="1" x14ac:dyDescent="0.25">
      <c r="A16" s="56">
        <v>13</v>
      </c>
      <c r="B16" s="59" t="s">
        <v>186</v>
      </c>
      <c r="C16" s="56" t="s">
        <v>18</v>
      </c>
      <c r="D16" s="58">
        <v>4347620.2</v>
      </c>
      <c r="E16" s="90"/>
      <c r="F16" s="83"/>
      <c r="G16" s="83"/>
      <c r="H16" s="83"/>
      <c r="I16" s="80"/>
      <c r="J16" s="80"/>
      <c r="K16" s="46"/>
      <c r="L16" s="46"/>
    </row>
    <row r="17" spans="1:12" s="63" customFormat="1" ht="20.25" customHeight="1" x14ac:dyDescent="0.25">
      <c r="A17" s="56">
        <v>14</v>
      </c>
      <c r="B17" s="59" t="s">
        <v>187</v>
      </c>
      <c r="C17" s="56" t="s">
        <v>18</v>
      </c>
      <c r="D17" s="58">
        <v>0</v>
      </c>
      <c r="E17" s="90"/>
      <c r="F17" s="83"/>
      <c r="G17" s="83"/>
      <c r="H17" s="83"/>
      <c r="I17" s="80"/>
      <c r="J17" s="80"/>
      <c r="K17" s="46"/>
      <c r="L17" s="46"/>
    </row>
    <row r="18" spans="1:12" s="63" customFormat="1" ht="20.25" customHeight="1" x14ac:dyDescent="0.25">
      <c r="A18" s="56">
        <v>15</v>
      </c>
      <c r="B18" s="59" t="s">
        <v>129</v>
      </c>
      <c r="C18" s="56" t="s">
        <v>18</v>
      </c>
      <c r="D18" s="58">
        <v>0</v>
      </c>
      <c r="E18" s="90"/>
      <c r="F18" s="83"/>
      <c r="G18" s="83"/>
      <c r="H18" s="83"/>
      <c r="I18" s="80"/>
      <c r="J18" s="80"/>
      <c r="K18" s="46"/>
      <c r="L18" s="46"/>
    </row>
    <row r="19" spans="1:12" s="63" customFormat="1" ht="31.5" x14ac:dyDescent="0.25">
      <c r="A19" s="56">
        <v>16</v>
      </c>
      <c r="B19" s="59" t="s">
        <v>130</v>
      </c>
      <c r="C19" s="56" t="s">
        <v>18</v>
      </c>
      <c r="D19" s="58">
        <v>0</v>
      </c>
      <c r="E19" s="90"/>
      <c r="F19" s="83"/>
      <c r="G19" s="83"/>
      <c r="H19" s="83"/>
      <c r="I19" s="80"/>
      <c r="J19" s="80"/>
      <c r="K19" s="46"/>
      <c r="L19" s="46"/>
    </row>
    <row r="20" spans="1:12" s="63" customFormat="1" ht="20.25" customHeight="1" x14ac:dyDescent="0.25">
      <c r="A20" s="56">
        <v>17</v>
      </c>
      <c r="B20" s="59" t="s">
        <v>131</v>
      </c>
      <c r="C20" s="56" t="s">
        <v>18</v>
      </c>
      <c r="D20" s="58">
        <v>0</v>
      </c>
      <c r="E20" s="90"/>
      <c r="F20" s="83"/>
      <c r="G20" s="83"/>
      <c r="H20" s="83"/>
      <c r="I20" s="80"/>
      <c r="J20" s="80"/>
      <c r="K20" s="46"/>
      <c r="L20" s="46"/>
    </row>
    <row r="21" spans="1:12" s="63" customFormat="1" ht="24" customHeight="1" x14ac:dyDescent="0.25">
      <c r="A21" s="56">
        <v>18</v>
      </c>
      <c r="B21" s="57" t="s">
        <v>119</v>
      </c>
      <c r="C21" s="56" t="s">
        <v>18</v>
      </c>
      <c r="D21" s="61">
        <f>D8+D15</f>
        <v>4685619.24</v>
      </c>
      <c r="E21" s="86"/>
      <c r="F21" s="83"/>
      <c r="G21" s="83"/>
      <c r="H21" s="83"/>
      <c r="I21" s="80"/>
      <c r="J21" s="80"/>
      <c r="K21" s="46"/>
      <c r="L21" s="46"/>
    </row>
    <row r="22" spans="1:12" s="63" customFormat="1" ht="31.5" x14ac:dyDescent="0.25">
      <c r="A22" s="56">
        <v>19</v>
      </c>
      <c r="B22" s="59" t="s">
        <v>120</v>
      </c>
      <c r="C22" s="56" t="s">
        <v>18</v>
      </c>
      <c r="D22" s="58">
        <f>D8+D13-D27</f>
        <v>-410561.63999999943</v>
      </c>
      <c r="E22" s="90"/>
      <c r="F22" s="97"/>
      <c r="G22" s="97"/>
      <c r="H22" s="97"/>
      <c r="I22" s="91"/>
      <c r="J22" s="91"/>
      <c r="K22" s="46"/>
      <c r="L22" s="46"/>
    </row>
    <row r="23" spans="1:12" s="63" customFormat="1" ht="20.25" customHeight="1" x14ac:dyDescent="0.25">
      <c r="A23" s="56">
        <v>20</v>
      </c>
      <c r="B23" s="59" t="s">
        <v>125</v>
      </c>
      <c r="C23" s="56" t="s">
        <v>18</v>
      </c>
      <c r="D23" s="58">
        <v>30681.040000000001</v>
      </c>
      <c r="E23" s="90"/>
      <c r="F23" s="97"/>
      <c r="G23" s="97"/>
      <c r="H23" s="97"/>
      <c r="I23" s="91"/>
      <c r="J23" s="91"/>
      <c r="K23" s="46"/>
      <c r="L23" s="46"/>
    </row>
    <row r="24" spans="1:12" s="63" customFormat="1" ht="20.25" customHeight="1" x14ac:dyDescent="0.25">
      <c r="A24" s="56">
        <v>21</v>
      </c>
      <c r="B24" s="59" t="s">
        <v>126</v>
      </c>
      <c r="C24" s="56" t="s">
        <v>18</v>
      </c>
      <c r="D24" s="58">
        <v>1237464.1599999999</v>
      </c>
      <c r="E24" s="90"/>
      <c r="F24" s="98" t="s">
        <v>352</v>
      </c>
      <c r="G24" s="98" t="s">
        <v>353</v>
      </c>
      <c r="H24" s="98"/>
      <c r="I24" s="92" t="s">
        <v>354</v>
      </c>
      <c r="J24" s="92" t="s">
        <v>355</v>
      </c>
      <c r="K24" s="46"/>
      <c r="L24" s="46"/>
    </row>
    <row r="25" spans="1:12" s="63" customFormat="1" ht="36" customHeight="1" x14ac:dyDescent="0.25">
      <c r="A25" s="56">
        <v>22</v>
      </c>
      <c r="B25" s="121" t="s">
        <v>330</v>
      </c>
      <c r="C25" s="121"/>
      <c r="D25" s="121"/>
      <c r="E25" s="89"/>
      <c r="F25" s="98">
        <f>SUM(F26:F38)</f>
        <v>32.589999999999996</v>
      </c>
      <c r="G25" s="98">
        <f>SUM(G26:G38)</f>
        <v>34.369999999999997</v>
      </c>
      <c r="H25" s="98"/>
      <c r="I25" s="92"/>
      <c r="J25" s="92"/>
      <c r="K25" s="46"/>
      <c r="L25" s="46"/>
    </row>
    <row r="26" spans="1:12" s="63" customFormat="1" ht="20.25" customHeight="1" x14ac:dyDescent="0.25">
      <c r="A26" s="56">
        <v>23</v>
      </c>
      <c r="B26" s="60" t="s">
        <v>238</v>
      </c>
      <c r="C26" s="56" t="s">
        <v>18</v>
      </c>
      <c r="D26" s="58">
        <f>J26</f>
        <v>610568.52</v>
      </c>
      <c r="E26" s="90"/>
      <c r="F26" s="98">
        <v>4.6500000000000004</v>
      </c>
      <c r="G26" s="98">
        <v>4.91</v>
      </c>
      <c r="H26" s="98"/>
      <c r="I26" s="93">
        <v>10644.5</v>
      </c>
      <c r="J26" s="94">
        <f>(F26*6+G26*6)*I26</f>
        <v>610568.52</v>
      </c>
      <c r="K26" s="46"/>
      <c r="L26" s="46"/>
    </row>
    <row r="27" spans="1:12" s="63" customFormat="1" ht="20.25" customHeight="1" x14ac:dyDescent="0.25">
      <c r="A27" s="56">
        <v>24</v>
      </c>
      <c r="B27" s="60" t="s">
        <v>241</v>
      </c>
      <c r="C27" s="56" t="s">
        <v>18</v>
      </c>
      <c r="D27" s="58">
        <f>'[3]12_18'!$Z$24</f>
        <v>1593521.0899999996</v>
      </c>
      <c r="E27" s="90"/>
      <c r="F27" s="98">
        <v>6.4</v>
      </c>
      <c r="G27" s="98">
        <v>6.83</v>
      </c>
      <c r="H27" s="98"/>
      <c r="I27" s="93">
        <v>10644.5</v>
      </c>
      <c r="J27" s="94">
        <f t="shared" ref="J27:J38" si="0">(F27*6+G27*6)*I27</f>
        <v>844960.41000000015</v>
      </c>
      <c r="K27" s="46"/>
      <c r="L27" s="46"/>
    </row>
    <row r="28" spans="1:12" s="63" customFormat="1" ht="20.25" customHeight="1" x14ac:dyDescent="0.25">
      <c r="A28" s="56">
        <v>25</v>
      </c>
      <c r="B28" s="60" t="s">
        <v>244</v>
      </c>
      <c r="C28" s="56" t="s">
        <v>18</v>
      </c>
      <c r="D28" s="58">
        <f>J28</f>
        <v>897331.35</v>
      </c>
      <c r="E28" s="90"/>
      <c r="F28" s="98">
        <v>6.85</v>
      </c>
      <c r="G28" s="98">
        <v>7.2</v>
      </c>
      <c r="H28" s="98"/>
      <c r="I28" s="93">
        <v>10644.5</v>
      </c>
      <c r="J28" s="94">
        <f t="shared" si="0"/>
        <v>897331.35</v>
      </c>
      <c r="K28" s="46"/>
      <c r="L28" s="46"/>
    </row>
    <row r="29" spans="1:12" s="63" customFormat="1" ht="20.100000000000001" customHeight="1" x14ac:dyDescent="0.25">
      <c r="A29" s="56">
        <v>26</v>
      </c>
      <c r="B29" s="60" t="s">
        <v>258</v>
      </c>
      <c r="C29" s="56" t="s">
        <v>18</v>
      </c>
      <c r="D29" s="58">
        <f t="shared" ref="D29:D42" si="1">J29</f>
        <v>64505.670000000006</v>
      </c>
      <c r="E29" s="90"/>
      <c r="F29" s="98">
        <v>0.49</v>
      </c>
      <c r="G29" s="98">
        <v>0.52</v>
      </c>
      <c r="H29" s="98"/>
      <c r="I29" s="93">
        <v>10644.5</v>
      </c>
      <c r="J29" s="94">
        <f t="shared" si="0"/>
        <v>64505.670000000006</v>
      </c>
      <c r="K29" s="46"/>
      <c r="L29" s="46"/>
    </row>
    <row r="30" spans="1:12" s="63" customFormat="1" ht="30" customHeight="1" x14ac:dyDescent="0.25">
      <c r="A30" s="56">
        <v>27</v>
      </c>
      <c r="B30" s="60" t="s">
        <v>245</v>
      </c>
      <c r="C30" s="56" t="s">
        <v>18</v>
      </c>
      <c r="D30" s="58">
        <f t="shared" si="1"/>
        <v>341688.45</v>
      </c>
      <c r="E30" s="90"/>
      <c r="F30" s="98">
        <v>2.6</v>
      </c>
      <c r="G30" s="98">
        <v>2.75</v>
      </c>
      <c r="H30" s="98"/>
      <c r="I30" s="93">
        <v>10644.5</v>
      </c>
      <c r="J30" s="94">
        <f t="shared" si="0"/>
        <v>341688.45</v>
      </c>
      <c r="K30" s="46"/>
      <c r="L30" s="46"/>
    </row>
    <row r="31" spans="1:12" s="63" customFormat="1" ht="20.100000000000001" customHeight="1" x14ac:dyDescent="0.25">
      <c r="A31" s="56">
        <v>28</v>
      </c>
      <c r="B31" s="60" t="s">
        <v>247</v>
      </c>
      <c r="C31" s="56" t="s">
        <v>18</v>
      </c>
      <c r="D31" s="58">
        <f t="shared" si="1"/>
        <v>114960.6</v>
      </c>
      <c r="E31" s="90"/>
      <c r="F31" s="98">
        <v>0.8</v>
      </c>
      <c r="G31" s="98">
        <v>1</v>
      </c>
      <c r="H31" s="98"/>
      <c r="I31" s="93">
        <v>10644.5</v>
      </c>
      <c r="J31" s="94">
        <f t="shared" si="0"/>
        <v>114960.6</v>
      </c>
      <c r="K31" s="46"/>
      <c r="L31" s="46"/>
    </row>
    <row r="32" spans="1:12" s="63" customFormat="1" ht="78.75" x14ac:dyDescent="0.25">
      <c r="A32" s="56">
        <v>29</v>
      </c>
      <c r="B32" s="60" t="s">
        <v>248</v>
      </c>
      <c r="C32" s="56" t="s">
        <v>18</v>
      </c>
      <c r="D32" s="58">
        <f t="shared" si="1"/>
        <v>556281.56999999995</v>
      </c>
      <c r="E32" s="90"/>
      <c r="F32" s="98">
        <v>4.18</v>
      </c>
      <c r="G32" s="98">
        <v>4.53</v>
      </c>
      <c r="H32" s="98"/>
      <c r="I32" s="93">
        <v>10644.5</v>
      </c>
      <c r="J32" s="94">
        <f t="shared" si="0"/>
        <v>556281.56999999995</v>
      </c>
      <c r="K32" s="46"/>
      <c r="L32" s="46"/>
    </row>
    <row r="33" spans="1:12" s="63" customFormat="1" ht="30" customHeight="1" x14ac:dyDescent="0.25">
      <c r="A33" s="56">
        <v>30</v>
      </c>
      <c r="B33" s="60" t="s">
        <v>249</v>
      </c>
      <c r="C33" s="56" t="s">
        <v>18</v>
      </c>
      <c r="D33" s="58">
        <f t="shared" si="1"/>
        <v>7664.04</v>
      </c>
      <c r="E33" s="90"/>
      <c r="F33" s="98">
        <v>0.06</v>
      </c>
      <c r="G33" s="98">
        <v>0.06</v>
      </c>
      <c r="H33" s="98"/>
      <c r="I33" s="93">
        <v>10644.5</v>
      </c>
      <c r="J33" s="94">
        <f t="shared" si="0"/>
        <v>7664.04</v>
      </c>
      <c r="K33" s="46"/>
      <c r="L33" s="46"/>
    </row>
    <row r="34" spans="1:12" s="63" customFormat="1" ht="30" customHeight="1" x14ac:dyDescent="0.25">
      <c r="A34" s="56"/>
      <c r="B34" s="60" t="s">
        <v>315</v>
      </c>
      <c r="C34" s="56" t="s">
        <v>18</v>
      </c>
      <c r="D34" s="58">
        <f t="shared" si="1"/>
        <v>0</v>
      </c>
      <c r="E34" s="90"/>
      <c r="F34" s="98">
        <v>0</v>
      </c>
      <c r="G34" s="98">
        <v>0</v>
      </c>
      <c r="H34" s="98"/>
      <c r="I34" s="93">
        <v>10644.5</v>
      </c>
      <c r="J34" s="94">
        <f t="shared" si="0"/>
        <v>0</v>
      </c>
      <c r="K34" s="46"/>
      <c r="L34" s="46"/>
    </row>
    <row r="35" spans="1:12" s="63" customFormat="1" ht="20.100000000000001" customHeight="1" x14ac:dyDescent="0.25">
      <c r="A35" s="56">
        <v>32</v>
      </c>
      <c r="B35" s="60" t="s">
        <v>252</v>
      </c>
      <c r="C35" s="56" t="s">
        <v>18</v>
      </c>
      <c r="D35" s="58">
        <f t="shared" si="1"/>
        <v>18521.43</v>
      </c>
      <c r="E35" s="90"/>
      <c r="F35" s="98">
        <v>0.14000000000000001</v>
      </c>
      <c r="G35" s="98">
        <v>0.15</v>
      </c>
      <c r="H35" s="98"/>
      <c r="I35" s="93">
        <v>10644.5</v>
      </c>
      <c r="J35" s="94">
        <f t="shared" si="0"/>
        <v>18521.43</v>
      </c>
      <c r="K35" s="46"/>
      <c r="L35" s="46"/>
    </row>
    <row r="36" spans="1:12" s="63" customFormat="1" ht="32.25" customHeight="1" x14ac:dyDescent="0.25">
      <c r="A36" s="56">
        <v>33</v>
      </c>
      <c r="B36" s="60" t="s">
        <v>254</v>
      </c>
      <c r="C36" s="56" t="s">
        <v>18</v>
      </c>
      <c r="D36" s="58">
        <f t="shared" si="1"/>
        <v>5109.3599999999997</v>
      </c>
      <c r="E36" s="90"/>
      <c r="F36" s="98">
        <v>0.04</v>
      </c>
      <c r="G36" s="98">
        <v>0.04</v>
      </c>
      <c r="H36" s="98"/>
      <c r="I36" s="93">
        <v>10644.5</v>
      </c>
      <c r="J36" s="94">
        <f t="shared" si="0"/>
        <v>5109.3599999999997</v>
      </c>
      <c r="K36" s="46"/>
      <c r="L36" s="46"/>
    </row>
    <row r="37" spans="1:12" s="63" customFormat="1" ht="31.5" x14ac:dyDescent="0.25">
      <c r="A37" s="56">
        <v>34</v>
      </c>
      <c r="B37" s="60" t="s">
        <v>256</v>
      </c>
      <c r="C37" s="56" t="s">
        <v>18</v>
      </c>
      <c r="D37" s="58">
        <f t="shared" si="1"/>
        <v>623341.92000000004</v>
      </c>
      <c r="E37" s="90"/>
      <c r="F37" s="98">
        <v>4.88</v>
      </c>
      <c r="G37" s="98">
        <v>4.88</v>
      </c>
      <c r="H37" s="98"/>
      <c r="I37" s="93">
        <v>10644.5</v>
      </c>
      <c r="J37" s="94">
        <f t="shared" si="0"/>
        <v>623341.92000000004</v>
      </c>
      <c r="K37" s="46"/>
      <c r="L37" s="46"/>
    </row>
    <row r="38" spans="1:12" s="63" customFormat="1" ht="31.5" x14ac:dyDescent="0.25">
      <c r="A38" s="56"/>
      <c r="B38" s="60" t="s">
        <v>356</v>
      </c>
      <c r="C38" s="56" t="s">
        <v>18</v>
      </c>
      <c r="D38" s="58">
        <f t="shared" si="1"/>
        <v>191601</v>
      </c>
      <c r="E38" s="90"/>
      <c r="F38" s="98">
        <v>1.5</v>
      </c>
      <c r="G38" s="98">
        <v>1.5</v>
      </c>
      <c r="H38" s="98"/>
      <c r="I38" s="93">
        <v>10644.5</v>
      </c>
      <c r="J38" s="94">
        <f t="shared" si="0"/>
        <v>191601</v>
      </c>
      <c r="K38" s="46"/>
      <c r="L38" s="46"/>
    </row>
    <row r="39" spans="1:12" s="63" customFormat="1" ht="20.100000000000001" customHeight="1" x14ac:dyDescent="0.25">
      <c r="A39" s="56">
        <v>35</v>
      </c>
      <c r="B39" s="60" t="s">
        <v>331</v>
      </c>
      <c r="C39" s="56" t="s">
        <v>18</v>
      </c>
      <c r="D39" s="58">
        <f t="shared" si="1"/>
        <v>5109.3599999999997</v>
      </c>
      <c r="E39" s="90"/>
      <c r="F39" s="98">
        <v>0.04</v>
      </c>
      <c r="G39" s="98">
        <v>0.04</v>
      </c>
      <c r="H39" s="98">
        <v>0.04</v>
      </c>
      <c r="I39" s="93">
        <v>10644.5</v>
      </c>
      <c r="J39" s="92">
        <f>(F39*6+G39*3+H39*3)*I39</f>
        <v>5109.3599999999997</v>
      </c>
      <c r="K39" s="46"/>
      <c r="L39" s="46"/>
    </row>
    <row r="40" spans="1:12" s="63" customFormat="1" ht="20.100000000000001" customHeight="1" x14ac:dyDescent="0.25">
      <c r="A40" s="56">
        <v>36</v>
      </c>
      <c r="B40" s="60" t="s">
        <v>332</v>
      </c>
      <c r="C40" s="56" t="s">
        <v>18</v>
      </c>
      <c r="D40" s="58">
        <f t="shared" si="1"/>
        <v>28420.814999999999</v>
      </c>
      <c r="E40" s="90"/>
      <c r="F40" s="98">
        <v>0.22</v>
      </c>
      <c r="G40" s="98">
        <v>0.22</v>
      </c>
      <c r="H40" s="98">
        <v>0.23</v>
      </c>
      <c r="I40" s="93">
        <v>10644.5</v>
      </c>
      <c r="J40" s="92">
        <f>(F40*6+G40*3+H40*3)*I40</f>
        <v>28420.814999999999</v>
      </c>
      <c r="K40" s="46"/>
      <c r="L40" s="46"/>
    </row>
    <row r="41" spans="1:12" s="63" customFormat="1" ht="20.100000000000001" customHeight="1" x14ac:dyDescent="0.25">
      <c r="A41" s="56"/>
      <c r="B41" s="60" t="s">
        <v>358</v>
      </c>
      <c r="C41" s="56" t="s">
        <v>18</v>
      </c>
      <c r="D41" s="58">
        <f t="shared" si="1"/>
        <v>7664.04</v>
      </c>
      <c r="E41" s="90"/>
      <c r="F41" s="98">
        <v>0.06</v>
      </c>
      <c r="G41" s="98">
        <v>0.06</v>
      </c>
      <c r="H41" s="98">
        <v>0.06</v>
      </c>
      <c r="I41" s="93">
        <v>10644.5</v>
      </c>
      <c r="J41" s="92">
        <f>(F41*6+G41*3+H41*3)*I41</f>
        <v>7664.04</v>
      </c>
      <c r="K41" s="46"/>
      <c r="L41" s="46"/>
    </row>
    <row r="42" spans="1:12" s="63" customFormat="1" ht="20.100000000000001" customHeight="1" x14ac:dyDescent="0.25">
      <c r="A42" s="56">
        <v>37</v>
      </c>
      <c r="B42" s="60" t="s">
        <v>333</v>
      </c>
      <c r="C42" s="56" t="s">
        <v>18</v>
      </c>
      <c r="D42" s="58">
        <f t="shared" si="1"/>
        <v>249719.97</v>
      </c>
      <c r="E42" s="90"/>
      <c r="F42" s="98">
        <v>1.91</v>
      </c>
      <c r="G42" s="98">
        <v>2</v>
      </c>
      <c r="H42" s="98">
        <v>2</v>
      </c>
      <c r="I42" s="93">
        <v>10644.5</v>
      </c>
      <c r="J42" s="92">
        <f>(F42*6+G42*3+H42*3)*I42</f>
        <v>249719.97</v>
      </c>
      <c r="K42" s="46"/>
      <c r="L42" s="46"/>
    </row>
    <row r="43" spans="1:12" s="63" customFormat="1" ht="20.100000000000001" customHeight="1" x14ac:dyDescent="0.25">
      <c r="A43" s="56">
        <v>38</v>
      </c>
      <c r="B43" s="60" t="s">
        <v>324</v>
      </c>
      <c r="C43" s="56" t="s">
        <v>18</v>
      </c>
      <c r="D43" s="58">
        <f>J43</f>
        <v>190323.66</v>
      </c>
      <c r="E43" s="90"/>
      <c r="F43" s="98">
        <v>1.45</v>
      </c>
      <c r="G43" s="98">
        <v>1.53</v>
      </c>
      <c r="H43" s="98"/>
      <c r="I43" s="93">
        <v>10644.5</v>
      </c>
      <c r="J43" s="94">
        <f t="shared" ref="J43" si="2">(F43*6+G43*6)*I43</f>
        <v>190323.66</v>
      </c>
      <c r="K43" s="46"/>
      <c r="L43" s="46"/>
    </row>
    <row r="44" spans="1:12" s="63" customFormat="1" ht="29.25" customHeight="1" x14ac:dyDescent="0.25">
      <c r="A44" s="56"/>
      <c r="B44" s="115" t="s">
        <v>188</v>
      </c>
      <c r="C44" s="116"/>
      <c r="D44" s="117"/>
      <c r="E44" s="89"/>
      <c r="F44" s="83"/>
      <c r="G44" s="83"/>
      <c r="H44" s="83"/>
      <c r="I44" s="80"/>
      <c r="J44" s="80"/>
      <c r="K44" s="46"/>
      <c r="L44" s="46"/>
    </row>
    <row r="45" spans="1:12" s="63" customFormat="1" ht="20.100000000000001" customHeight="1" x14ac:dyDescent="0.25">
      <c r="A45" s="56">
        <v>39</v>
      </c>
      <c r="B45" s="59" t="s">
        <v>189</v>
      </c>
      <c r="C45" s="56" t="s">
        <v>6</v>
      </c>
      <c r="D45" s="58">
        <v>0</v>
      </c>
      <c r="E45" s="90"/>
      <c r="F45" s="83"/>
      <c r="G45" s="83"/>
      <c r="H45" s="83"/>
      <c r="I45" s="80"/>
      <c r="J45" s="80"/>
      <c r="K45" s="46"/>
      <c r="L45" s="46"/>
    </row>
    <row r="46" spans="1:12" s="63" customFormat="1" ht="20.100000000000001" customHeight="1" x14ac:dyDescent="0.25">
      <c r="A46" s="56">
        <v>40</v>
      </c>
      <c r="B46" s="59" t="s">
        <v>190</v>
      </c>
      <c r="C46" s="56" t="s">
        <v>6</v>
      </c>
      <c r="D46" s="58">
        <v>0</v>
      </c>
      <c r="E46" s="90"/>
      <c r="F46" s="83"/>
      <c r="G46" s="83"/>
      <c r="H46" s="83"/>
      <c r="I46" s="80"/>
      <c r="J46" s="80"/>
      <c r="K46" s="46"/>
      <c r="L46" s="46"/>
    </row>
    <row r="47" spans="1:12" s="63" customFormat="1" ht="31.5" x14ac:dyDescent="0.25">
      <c r="A47" s="56">
        <v>41</v>
      </c>
      <c r="B47" s="59" t="s">
        <v>191</v>
      </c>
      <c r="C47" s="56" t="s">
        <v>6</v>
      </c>
      <c r="D47" s="58">
        <v>0</v>
      </c>
      <c r="E47" s="90"/>
      <c r="F47" s="83"/>
      <c r="G47" s="83"/>
      <c r="H47" s="83"/>
      <c r="I47" s="80"/>
      <c r="J47" s="80"/>
      <c r="K47" s="46"/>
      <c r="L47" s="46"/>
    </row>
    <row r="48" spans="1:12" s="63" customFormat="1" ht="20.100000000000001" customHeight="1" x14ac:dyDescent="0.25">
      <c r="A48" s="56">
        <v>42</v>
      </c>
      <c r="B48" s="59" t="s">
        <v>192</v>
      </c>
      <c r="C48" s="56" t="s">
        <v>18</v>
      </c>
      <c r="D48" s="58">
        <v>0</v>
      </c>
      <c r="E48" s="90"/>
      <c r="F48" s="83" t="s">
        <v>357</v>
      </c>
      <c r="G48" s="83"/>
      <c r="H48" s="83"/>
      <c r="I48" s="80"/>
      <c r="J48" s="80"/>
      <c r="K48" s="46"/>
      <c r="L48" s="46"/>
    </row>
    <row r="49" spans="1:12" s="63" customFormat="1" ht="20.100000000000001" customHeight="1" x14ac:dyDescent="0.25">
      <c r="A49" s="56">
        <v>50</v>
      </c>
      <c r="B49" s="115" t="s">
        <v>334</v>
      </c>
      <c r="C49" s="116"/>
      <c r="D49" s="117"/>
      <c r="E49" s="89"/>
      <c r="F49" s="83"/>
      <c r="G49" s="83"/>
      <c r="H49" s="83"/>
      <c r="I49" s="80"/>
      <c r="J49" s="80"/>
      <c r="K49" s="46"/>
      <c r="L49" s="46"/>
    </row>
    <row r="50" spans="1:12" s="63" customFormat="1" ht="20.100000000000001" customHeight="1" x14ac:dyDescent="0.25">
      <c r="A50" s="56">
        <v>51</v>
      </c>
      <c r="B50" s="118" t="s">
        <v>261</v>
      </c>
      <c r="C50" s="119"/>
      <c r="D50" s="120"/>
      <c r="E50" s="95"/>
      <c r="F50" s="83"/>
      <c r="G50" s="83"/>
      <c r="H50" s="83"/>
      <c r="I50" s="80"/>
      <c r="J50" s="80"/>
      <c r="K50" s="46"/>
      <c r="L50" s="46"/>
    </row>
    <row r="51" spans="1:12" s="63" customFormat="1" ht="20.100000000000001" customHeight="1" x14ac:dyDescent="0.25">
      <c r="A51" s="56">
        <v>52</v>
      </c>
      <c r="B51" s="59" t="s">
        <v>124</v>
      </c>
      <c r="C51" s="56" t="s">
        <v>262</v>
      </c>
      <c r="D51" s="58"/>
      <c r="E51" s="90"/>
      <c r="F51" s="83"/>
      <c r="G51" s="83"/>
      <c r="H51" s="83"/>
      <c r="I51" s="80"/>
      <c r="J51" s="80"/>
      <c r="K51" s="46"/>
      <c r="L51" s="46"/>
    </row>
    <row r="52" spans="1:12" s="63" customFormat="1" ht="20.100000000000001" customHeight="1" x14ac:dyDescent="0.25">
      <c r="A52" s="56">
        <v>53</v>
      </c>
      <c r="B52" s="59" t="s">
        <v>193</v>
      </c>
      <c r="C52" s="56" t="s">
        <v>18</v>
      </c>
      <c r="D52" s="58"/>
      <c r="E52" s="90"/>
      <c r="F52" s="83"/>
      <c r="G52" s="83"/>
      <c r="H52" s="83"/>
      <c r="I52" s="80"/>
      <c r="J52" s="80"/>
      <c r="K52" s="46"/>
      <c r="L52" s="46"/>
    </row>
    <row r="53" spans="1:12" s="63" customFormat="1" ht="20.100000000000001" customHeight="1" x14ac:dyDescent="0.25">
      <c r="A53" s="56">
        <v>54</v>
      </c>
      <c r="B53" s="59" t="s">
        <v>194</v>
      </c>
      <c r="C53" s="56" t="s">
        <v>18</v>
      </c>
      <c r="D53" s="58"/>
      <c r="E53" s="90"/>
      <c r="F53" s="83"/>
      <c r="G53" s="83"/>
      <c r="H53" s="83"/>
      <c r="I53" s="80"/>
      <c r="J53" s="80"/>
      <c r="K53" s="46"/>
      <c r="L53" s="46"/>
    </row>
    <row r="54" spans="1:12" s="63" customFormat="1" ht="20.100000000000001" customHeight="1" x14ac:dyDescent="0.25">
      <c r="A54" s="56">
        <v>55</v>
      </c>
      <c r="B54" s="59" t="s">
        <v>195</v>
      </c>
      <c r="C54" s="56" t="s">
        <v>18</v>
      </c>
      <c r="D54" s="58"/>
      <c r="E54" s="90"/>
      <c r="F54" s="83"/>
      <c r="G54" s="83"/>
      <c r="H54" s="83"/>
      <c r="I54" s="80"/>
      <c r="J54" s="80"/>
      <c r="K54" s="46"/>
      <c r="L54" s="46"/>
    </row>
    <row r="55" spans="1:12" s="63" customFormat="1" ht="33.75" customHeight="1" x14ac:dyDescent="0.25">
      <c r="A55" s="56">
        <v>60</v>
      </c>
      <c r="B55" s="115" t="s">
        <v>196</v>
      </c>
      <c r="C55" s="116"/>
      <c r="D55" s="116"/>
      <c r="E55" s="89"/>
      <c r="F55" s="83"/>
      <c r="G55" s="83"/>
      <c r="H55" s="83"/>
      <c r="I55" s="80"/>
      <c r="J55" s="80"/>
      <c r="K55" s="46"/>
      <c r="L55" s="46"/>
    </row>
    <row r="56" spans="1:12" s="63" customFormat="1" ht="20.100000000000001" customHeight="1" x14ac:dyDescent="0.25">
      <c r="A56" s="56">
        <v>61</v>
      </c>
      <c r="B56" s="59" t="s">
        <v>189</v>
      </c>
      <c r="C56" s="56" t="s">
        <v>6</v>
      </c>
      <c r="D56" s="58">
        <v>0</v>
      </c>
      <c r="E56" s="90"/>
      <c r="F56" s="83"/>
      <c r="G56" s="83"/>
      <c r="H56" s="83"/>
      <c r="I56" s="80"/>
      <c r="J56" s="80"/>
      <c r="K56" s="46"/>
      <c r="L56" s="46"/>
    </row>
    <row r="57" spans="1:12" s="63" customFormat="1" ht="20.100000000000001" customHeight="1" x14ac:dyDescent="0.25">
      <c r="A57" s="56">
        <v>62</v>
      </c>
      <c r="B57" s="59" t="s">
        <v>190</v>
      </c>
      <c r="C57" s="56" t="s">
        <v>6</v>
      </c>
      <c r="D57" s="58">
        <v>0</v>
      </c>
      <c r="E57" s="90"/>
      <c r="F57" s="83"/>
      <c r="G57" s="83"/>
      <c r="H57" s="83"/>
      <c r="I57" s="80"/>
      <c r="J57" s="80"/>
      <c r="K57" s="46"/>
      <c r="L57" s="46"/>
    </row>
    <row r="58" spans="1:12" s="63" customFormat="1" ht="31.5" x14ac:dyDescent="0.25">
      <c r="A58" s="56">
        <v>63</v>
      </c>
      <c r="B58" s="59" t="s">
        <v>191</v>
      </c>
      <c r="C58" s="56" t="s">
        <v>6</v>
      </c>
      <c r="D58" s="58">
        <v>0</v>
      </c>
      <c r="E58" s="90"/>
      <c r="F58" s="83"/>
      <c r="G58" s="83"/>
      <c r="H58" s="83"/>
      <c r="I58" s="80"/>
      <c r="J58" s="80"/>
      <c r="K58" s="46"/>
      <c r="L58" s="46"/>
    </row>
    <row r="59" spans="1:12" s="63" customFormat="1" ht="20.100000000000001" customHeight="1" x14ac:dyDescent="0.25">
      <c r="A59" s="56">
        <v>64</v>
      </c>
      <c r="B59" s="59" t="s">
        <v>192</v>
      </c>
      <c r="C59" s="56" t="s">
        <v>18</v>
      </c>
      <c r="D59" s="58">
        <v>0</v>
      </c>
      <c r="E59" s="90"/>
      <c r="F59" s="83" t="s">
        <v>357</v>
      </c>
      <c r="G59" s="83"/>
      <c r="H59" s="83"/>
      <c r="I59" s="80"/>
      <c r="J59" s="80"/>
      <c r="K59" s="46"/>
      <c r="L59" s="46"/>
    </row>
    <row r="60" spans="1:12" s="63" customFormat="1" ht="20.100000000000001" customHeight="1" x14ac:dyDescent="0.25">
      <c r="A60" s="56">
        <v>65</v>
      </c>
      <c r="B60" s="118" t="s">
        <v>335</v>
      </c>
      <c r="C60" s="119"/>
      <c r="D60" s="119"/>
      <c r="E60" s="95"/>
      <c r="F60" s="83"/>
      <c r="G60" s="83"/>
      <c r="H60" s="83"/>
      <c r="I60" s="80"/>
      <c r="J60" s="80"/>
      <c r="K60" s="46"/>
      <c r="L60" s="46"/>
    </row>
    <row r="61" spans="1:12" s="63" customFormat="1" ht="20.100000000000001" customHeight="1" x14ac:dyDescent="0.25">
      <c r="A61" s="56">
        <v>66</v>
      </c>
      <c r="B61" s="59" t="s">
        <v>124</v>
      </c>
      <c r="C61" s="56" t="s">
        <v>34</v>
      </c>
      <c r="D61" s="58"/>
      <c r="E61" s="90"/>
      <c r="F61" s="83"/>
      <c r="G61" s="83"/>
      <c r="H61" s="83"/>
      <c r="I61" s="80"/>
      <c r="J61" s="80"/>
      <c r="K61" s="46"/>
      <c r="L61" s="46"/>
    </row>
    <row r="62" spans="1:12" s="63" customFormat="1" ht="20.100000000000001" customHeight="1" x14ac:dyDescent="0.25">
      <c r="A62" s="56">
        <v>67</v>
      </c>
      <c r="B62" s="59" t="s">
        <v>193</v>
      </c>
      <c r="C62" s="56" t="s">
        <v>18</v>
      </c>
      <c r="D62" s="58"/>
      <c r="E62" s="90"/>
      <c r="F62" s="83"/>
      <c r="G62" s="83"/>
      <c r="H62" s="83"/>
      <c r="I62" s="80"/>
      <c r="J62" s="80"/>
      <c r="K62" s="46"/>
      <c r="L62" s="46"/>
    </row>
    <row r="63" spans="1:12" s="63" customFormat="1" ht="20.100000000000001" customHeight="1" x14ac:dyDescent="0.25">
      <c r="A63" s="56">
        <v>68</v>
      </c>
      <c r="B63" s="59" t="s">
        <v>194</v>
      </c>
      <c r="C63" s="56" t="s">
        <v>18</v>
      </c>
      <c r="D63" s="58"/>
      <c r="E63" s="90"/>
      <c r="F63" s="83"/>
      <c r="G63" s="83"/>
      <c r="H63" s="83"/>
      <c r="I63" s="80"/>
      <c r="J63" s="80"/>
      <c r="K63" s="46"/>
      <c r="L63" s="46"/>
    </row>
    <row r="64" spans="1:12" s="63" customFormat="1" ht="20.100000000000001" customHeight="1" x14ac:dyDescent="0.25">
      <c r="A64" s="56">
        <v>69</v>
      </c>
      <c r="B64" s="59" t="s">
        <v>195</v>
      </c>
      <c r="C64" s="56" t="s">
        <v>18</v>
      </c>
      <c r="D64" s="58"/>
      <c r="E64" s="90"/>
      <c r="F64" s="83"/>
      <c r="G64" s="83"/>
      <c r="H64" s="83"/>
      <c r="I64" s="80"/>
      <c r="J64" s="80"/>
      <c r="K64" s="46"/>
      <c r="L64" s="46"/>
    </row>
    <row r="65" spans="1:12" s="63" customFormat="1" ht="20.100000000000001" customHeight="1" x14ac:dyDescent="0.25">
      <c r="A65" s="56">
        <v>70</v>
      </c>
      <c r="B65" s="118" t="s">
        <v>336</v>
      </c>
      <c r="C65" s="119"/>
      <c r="D65" s="120"/>
      <c r="E65" s="95"/>
      <c r="F65" s="83"/>
      <c r="G65" s="83"/>
      <c r="H65" s="83"/>
      <c r="I65" s="80"/>
      <c r="J65" s="80"/>
      <c r="K65" s="46"/>
      <c r="L65" s="46"/>
    </row>
    <row r="66" spans="1:12" s="63" customFormat="1" ht="20.100000000000001" customHeight="1" x14ac:dyDescent="0.25">
      <c r="A66" s="56">
        <v>71</v>
      </c>
      <c r="B66" s="59" t="s">
        <v>124</v>
      </c>
      <c r="C66" s="56" t="s">
        <v>34</v>
      </c>
      <c r="D66" s="58"/>
      <c r="E66" s="90"/>
      <c r="F66" s="83"/>
      <c r="G66" s="83"/>
      <c r="H66" s="83"/>
      <c r="I66" s="80"/>
      <c r="J66" s="80"/>
      <c r="K66" s="46"/>
      <c r="L66" s="46"/>
    </row>
    <row r="67" spans="1:12" s="63" customFormat="1" ht="20.100000000000001" customHeight="1" x14ac:dyDescent="0.25">
      <c r="A67" s="56">
        <v>72</v>
      </c>
      <c r="B67" s="59" t="s">
        <v>193</v>
      </c>
      <c r="C67" s="56" t="s">
        <v>18</v>
      </c>
      <c r="D67" s="58"/>
      <c r="E67" s="90"/>
      <c r="F67" s="83"/>
      <c r="G67" s="83"/>
      <c r="H67" s="83"/>
      <c r="I67" s="80"/>
      <c r="J67" s="80"/>
      <c r="K67" s="46"/>
      <c r="L67" s="46"/>
    </row>
    <row r="68" spans="1:12" s="63" customFormat="1" ht="20.100000000000001" customHeight="1" x14ac:dyDescent="0.25">
      <c r="A68" s="56">
        <v>73</v>
      </c>
      <c r="B68" s="59" t="s">
        <v>194</v>
      </c>
      <c r="C68" s="56" t="s">
        <v>18</v>
      </c>
      <c r="D68" s="58"/>
      <c r="E68" s="90"/>
      <c r="F68" s="83"/>
      <c r="G68" s="83"/>
      <c r="H68" s="83"/>
      <c r="I68" s="80"/>
      <c r="J68" s="80"/>
      <c r="K68" s="46"/>
      <c r="L68" s="46"/>
    </row>
    <row r="69" spans="1:12" s="63" customFormat="1" ht="20.100000000000001" customHeight="1" x14ac:dyDescent="0.25">
      <c r="A69" s="56">
        <v>74</v>
      </c>
      <c r="B69" s="59" t="s">
        <v>195</v>
      </c>
      <c r="C69" s="56" t="s">
        <v>18</v>
      </c>
      <c r="D69" s="58"/>
      <c r="E69" s="90"/>
      <c r="F69" s="83"/>
      <c r="G69" s="83"/>
      <c r="H69" s="83"/>
      <c r="I69" s="80"/>
      <c r="J69" s="80"/>
      <c r="K69" s="46"/>
      <c r="L69" s="46"/>
    </row>
    <row r="70" spans="1:12" s="63" customFormat="1" ht="34.5" customHeight="1" x14ac:dyDescent="0.25">
      <c r="A70" s="56">
        <v>79</v>
      </c>
      <c r="B70" s="115" t="s">
        <v>196</v>
      </c>
      <c r="C70" s="116"/>
      <c r="D70" s="116"/>
      <c r="E70" s="89"/>
      <c r="F70" s="83"/>
      <c r="G70" s="83"/>
      <c r="H70" s="83"/>
      <c r="I70" s="80"/>
      <c r="J70" s="80"/>
      <c r="K70" s="46"/>
      <c r="L70" s="46"/>
    </row>
    <row r="71" spans="1:12" s="63" customFormat="1" ht="20.100000000000001" customHeight="1" x14ac:dyDescent="0.25">
      <c r="A71" s="56">
        <v>80</v>
      </c>
      <c r="B71" s="59" t="s">
        <v>189</v>
      </c>
      <c r="C71" s="56" t="s">
        <v>6</v>
      </c>
      <c r="D71" s="58">
        <v>0</v>
      </c>
      <c r="E71" s="90"/>
      <c r="F71" s="83"/>
      <c r="G71" s="83"/>
      <c r="H71" s="83"/>
      <c r="I71" s="80"/>
      <c r="J71" s="80"/>
      <c r="K71" s="46"/>
      <c r="L71" s="46"/>
    </row>
    <row r="72" spans="1:12" s="63" customFormat="1" ht="20.100000000000001" customHeight="1" x14ac:dyDescent="0.25">
      <c r="A72" s="56">
        <v>81</v>
      </c>
      <c r="B72" s="59" t="s">
        <v>190</v>
      </c>
      <c r="C72" s="56" t="s">
        <v>6</v>
      </c>
      <c r="D72" s="58">
        <v>0</v>
      </c>
      <c r="E72" s="90"/>
      <c r="F72" s="83"/>
      <c r="G72" s="83"/>
      <c r="H72" s="83"/>
      <c r="I72" s="80"/>
      <c r="J72" s="80"/>
      <c r="K72" s="46"/>
      <c r="L72" s="46"/>
    </row>
    <row r="73" spans="1:12" s="63" customFormat="1" ht="31.5" x14ac:dyDescent="0.25">
      <c r="A73" s="56">
        <v>82</v>
      </c>
      <c r="B73" s="59" t="s">
        <v>191</v>
      </c>
      <c r="C73" s="56" t="s">
        <v>6</v>
      </c>
      <c r="D73" s="58">
        <v>0</v>
      </c>
      <c r="E73" s="90"/>
      <c r="F73" s="83"/>
      <c r="G73" s="83"/>
      <c r="H73" s="83"/>
      <c r="I73" s="80"/>
      <c r="J73" s="80"/>
      <c r="K73" s="46"/>
      <c r="L73" s="46"/>
    </row>
    <row r="74" spans="1:12" s="63" customFormat="1" ht="20.100000000000001" customHeight="1" x14ac:dyDescent="0.25">
      <c r="A74" s="56">
        <v>83</v>
      </c>
      <c r="B74" s="59" t="s">
        <v>192</v>
      </c>
      <c r="C74" s="56" t="s">
        <v>18</v>
      </c>
      <c r="D74" s="58">
        <v>0</v>
      </c>
      <c r="E74" s="90"/>
      <c r="F74" s="83" t="s">
        <v>357</v>
      </c>
      <c r="G74" s="83"/>
      <c r="H74" s="83"/>
      <c r="I74" s="80"/>
      <c r="J74" s="80"/>
      <c r="K74" s="46"/>
      <c r="L74" s="46"/>
    </row>
    <row r="75" spans="1:12" s="63" customFormat="1" ht="30" customHeight="1" x14ac:dyDescent="0.25">
      <c r="A75" s="56">
        <v>84</v>
      </c>
      <c r="B75" s="115" t="s">
        <v>337</v>
      </c>
      <c r="C75" s="116"/>
      <c r="D75" s="116"/>
      <c r="E75" s="89"/>
      <c r="F75" s="83"/>
      <c r="G75" s="83"/>
      <c r="H75" s="83"/>
      <c r="I75" s="80"/>
      <c r="J75" s="80"/>
      <c r="K75" s="46"/>
      <c r="L75" s="46"/>
    </row>
    <row r="76" spans="1:12" s="63" customFormat="1" ht="20.100000000000001" customHeight="1" x14ac:dyDescent="0.25">
      <c r="A76" s="56">
        <v>85</v>
      </c>
      <c r="B76" s="59" t="s">
        <v>124</v>
      </c>
      <c r="C76" s="56" t="s">
        <v>34</v>
      </c>
      <c r="D76" s="58"/>
      <c r="E76" s="90"/>
      <c r="F76" s="83"/>
      <c r="G76" s="83"/>
      <c r="H76" s="83"/>
      <c r="I76" s="80"/>
      <c r="J76" s="80"/>
      <c r="K76" s="46"/>
      <c r="L76" s="46"/>
    </row>
    <row r="77" spans="1:12" s="63" customFormat="1" ht="20.100000000000001" customHeight="1" x14ac:dyDescent="0.25">
      <c r="A77" s="56">
        <v>86</v>
      </c>
      <c r="B77" s="59" t="s">
        <v>193</v>
      </c>
      <c r="C77" s="56" t="s">
        <v>18</v>
      </c>
      <c r="D77" s="58"/>
      <c r="E77" s="90"/>
      <c r="F77" s="83"/>
      <c r="G77" s="83"/>
      <c r="H77" s="83"/>
      <c r="I77" s="80"/>
      <c r="J77" s="80"/>
      <c r="K77" s="46"/>
      <c r="L77" s="46"/>
    </row>
    <row r="78" spans="1:12" s="63" customFormat="1" ht="32.25" customHeight="1" x14ac:dyDescent="0.25">
      <c r="A78" s="56">
        <v>87</v>
      </c>
      <c r="B78" s="59" t="s">
        <v>194</v>
      </c>
      <c r="C78" s="56" t="s">
        <v>18</v>
      </c>
      <c r="D78" s="58"/>
      <c r="E78" s="90"/>
      <c r="F78" s="83"/>
      <c r="G78" s="83"/>
      <c r="H78" s="83"/>
      <c r="I78" s="80"/>
      <c r="J78" s="80"/>
      <c r="K78" s="46"/>
      <c r="L78" s="46"/>
    </row>
    <row r="79" spans="1:12" s="63" customFormat="1" ht="20.100000000000001" customHeight="1" x14ac:dyDescent="0.25">
      <c r="A79" s="56">
        <v>88</v>
      </c>
      <c r="B79" s="59" t="s">
        <v>195</v>
      </c>
      <c r="C79" s="56" t="s">
        <v>18</v>
      </c>
      <c r="D79" s="58"/>
      <c r="E79" s="90"/>
      <c r="F79" s="83"/>
      <c r="G79" s="83"/>
      <c r="H79" s="83"/>
      <c r="I79" s="80"/>
      <c r="J79" s="80"/>
      <c r="K79" s="46"/>
      <c r="L79" s="46"/>
    </row>
    <row r="80" spans="1:12" s="63" customFormat="1" ht="33.75" customHeight="1" x14ac:dyDescent="0.25">
      <c r="A80" s="56">
        <v>93</v>
      </c>
      <c r="B80" s="115" t="s">
        <v>196</v>
      </c>
      <c r="C80" s="116"/>
      <c r="D80" s="116"/>
      <c r="E80" s="89"/>
      <c r="F80" s="83"/>
      <c r="G80" s="83"/>
      <c r="H80" s="83"/>
      <c r="I80" s="80"/>
      <c r="J80" s="80"/>
      <c r="K80" s="46"/>
      <c r="L80" s="46"/>
    </row>
    <row r="81" spans="1:12" s="63" customFormat="1" ht="30" customHeight="1" x14ac:dyDescent="0.25">
      <c r="A81" s="56">
        <v>94</v>
      </c>
      <c r="B81" s="59" t="s">
        <v>189</v>
      </c>
      <c r="C81" s="56" t="s">
        <v>6</v>
      </c>
      <c r="D81" s="58">
        <v>0</v>
      </c>
      <c r="E81" s="90"/>
      <c r="F81" s="83"/>
      <c r="G81" s="83"/>
      <c r="H81" s="83"/>
      <c r="I81" s="80"/>
      <c r="J81" s="80"/>
      <c r="K81" s="46"/>
      <c r="L81" s="46"/>
    </row>
    <row r="82" spans="1:12" s="63" customFormat="1" ht="20.100000000000001" customHeight="1" x14ac:dyDescent="0.25">
      <c r="A82" s="56">
        <v>95</v>
      </c>
      <c r="B82" s="59" t="s">
        <v>190</v>
      </c>
      <c r="C82" s="56" t="s">
        <v>6</v>
      </c>
      <c r="D82" s="58">
        <v>0</v>
      </c>
      <c r="E82" s="90"/>
      <c r="F82" s="83"/>
      <c r="G82" s="83"/>
      <c r="H82" s="83"/>
      <c r="I82" s="80"/>
      <c r="J82" s="80"/>
      <c r="K82" s="46"/>
      <c r="L82" s="46"/>
    </row>
    <row r="83" spans="1:12" s="63" customFormat="1" ht="31.5" x14ac:dyDescent="0.25">
      <c r="A83" s="56">
        <v>96</v>
      </c>
      <c r="B83" s="59" t="s">
        <v>191</v>
      </c>
      <c r="C83" s="56" t="s">
        <v>6</v>
      </c>
      <c r="D83" s="58">
        <v>0</v>
      </c>
      <c r="E83" s="90"/>
      <c r="F83" s="83"/>
      <c r="G83" s="83"/>
      <c r="H83" s="83"/>
      <c r="I83" s="80"/>
      <c r="J83" s="80"/>
      <c r="K83" s="46"/>
      <c r="L83" s="46"/>
    </row>
    <row r="84" spans="1:12" s="63" customFormat="1" ht="30" customHeight="1" x14ac:dyDescent="0.25">
      <c r="A84" s="56">
        <v>97</v>
      </c>
      <c r="B84" s="59" t="s">
        <v>192</v>
      </c>
      <c r="C84" s="56" t="s">
        <v>18</v>
      </c>
      <c r="D84" s="58">
        <v>0</v>
      </c>
      <c r="E84" s="90"/>
      <c r="F84" s="83"/>
      <c r="G84" s="83"/>
      <c r="H84" s="83"/>
      <c r="I84" s="80"/>
      <c r="J84" s="80"/>
      <c r="K84" s="46"/>
      <c r="L84" s="46"/>
    </row>
    <row r="85" spans="1:12" s="63" customFormat="1" ht="24.75" customHeight="1" x14ac:dyDescent="0.25">
      <c r="A85" s="56">
        <v>112</v>
      </c>
      <c r="B85" s="118" t="s">
        <v>339</v>
      </c>
      <c r="C85" s="119"/>
      <c r="D85" s="120"/>
      <c r="E85" s="95"/>
      <c r="F85" s="83"/>
      <c r="G85" s="83"/>
      <c r="H85" s="83"/>
      <c r="I85" s="80"/>
      <c r="J85" s="80"/>
      <c r="K85" s="46"/>
      <c r="L85" s="46"/>
    </row>
    <row r="86" spans="1:12" s="63" customFormat="1" ht="24.75" customHeight="1" x14ac:dyDescent="0.25">
      <c r="A86" s="56">
        <v>113</v>
      </c>
      <c r="B86" s="59" t="s">
        <v>124</v>
      </c>
      <c r="C86" s="56" t="s">
        <v>302</v>
      </c>
      <c r="D86" s="58"/>
      <c r="E86" s="90"/>
      <c r="F86" s="83"/>
      <c r="G86" s="83"/>
      <c r="H86" s="83"/>
      <c r="I86" s="80"/>
      <c r="J86" s="80"/>
      <c r="K86" s="46"/>
      <c r="L86" s="46"/>
    </row>
    <row r="87" spans="1:12" s="63" customFormat="1" ht="24.75" customHeight="1" x14ac:dyDescent="0.25">
      <c r="A87" s="56">
        <v>114</v>
      </c>
      <c r="B87" s="59" t="s">
        <v>193</v>
      </c>
      <c r="C87" s="56" t="s">
        <v>18</v>
      </c>
      <c r="D87" s="58"/>
      <c r="E87" s="90"/>
      <c r="F87" s="83"/>
      <c r="G87" s="83"/>
      <c r="H87" s="83"/>
      <c r="I87" s="80"/>
      <c r="J87" s="80"/>
      <c r="K87" s="46"/>
      <c r="L87" s="46"/>
    </row>
    <row r="88" spans="1:12" s="63" customFormat="1" ht="24.75" customHeight="1" x14ac:dyDescent="0.25">
      <c r="A88" s="56">
        <v>115</v>
      </c>
      <c r="B88" s="59" t="s">
        <v>194</v>
      </c>
      <c r="C88" s="56" t="s">
        <v>18</v>
      </c>
      <c r="D88" s="58"/>
      <c r="E88" s="90"/>
      <c r="F88" s="83"/>
      <c r="G88" s="83"/>
      <c r="H88" s="83"/>
      <c r="I88" s="80"/>
      <c r="J88" s="80"/>
      <c r="K88" s="46"/>
      <c r="L88" s="46"/>
    </row>
    <row r="89" spans="1:12" s="63" customFormat="1" ht="24.75" customHeight="1" x14ac:dyDescent="0.25">
      <c r="A89" s="56">
        <v>116</v>
      </c>
      <c r="B89" s="59" t="s">
        <v>195</v>
      </c>
      <c r="C89" s="56" t="s">
        <v>18</v>
      </c>
      <c r="D89" s="58"/>
      <c r="E89" s="90"/>
      <c r="F89" s="83"/>
      <c r="G89" s="83"/>
      <c r="H89" s="83"/>
      <c r="I89" s="80"/>
      <c r="J89" s="80"/>
      <c r="K89" s="46"/>
      <c r="L89" s="46"/>
    </row>
    <row r="90" spans="1:12" s="63" customFormat="1" ht="33" customHeight="1" x14ac:dyDescent="0.25">
      <c r="A90" s="56">
        <v>121</v>
      </c>
      <c r="B90" s="115" t="s">
        <v>196</v>
      </c>
      <c r="C90" s="116"/>
      <c r="D90" s="117"/>
      <c r="E90" s="89"/>
      <c r="F90" s="83"/>
      <c r="G90" s="83"/>
      <c r="H90" s="83"/>
      <c r="I90" s="80"/>
      <c r="J90" s="80"/>
      <c r="K90" s="46"/>
      <c r="L90" s="46"/>
    </row>
    <row r="91" spans="1:12" s="63" customFormat="1" ht="24.75" customHeight="1" x14ac:dyDescent="0.25">
      <c r="A91" s="56">
        <v>122</v>
      </c>
      <c r="B91" s="59" t="s">
        <v>189</v>
      </c>
      <c r="C91" s="56" t="s">
        <v>6</v>
      </c>
      <c r="D91" s="58">
        <v>0</v>
      </c>
      <c r="E91" s="90"/>
      <c r="F91" s="83"/>
      <c r="G91" s="83"/>
      <c r="H91" s="83"/>
      <c r="I91" s="80"/>
      <c r="J91" s="80"/>
      <c r="K91" s="46"/>
      <c r="L91" s="46"/>
    </row>
    <row r="92" spans="1:12" s="63" customFormat="1" ht="20.100000000000001" customHeight="1" x14ac:dyDescent="0.25">
      <c r="A92" s="56">
        <v>123</v>
      </c>
      <c r="B92" s="59" t="s">
        <v>190</v>
      </c>
      <c r="C92" s="56" t="s">
        <v>6</v>
      </c>
      <c r="D92" s="58">
        <v>0</v>
      </c>
      <c r="E92" s="90"/>
      <c r="F92" s="83"/>
      <c r="G92" s="83"/>
      <c r="H92" s="83"/>
      <c r="I92" s="80"/>
      <c r="J92" s="80"/>
      <c r="K92" s="46"/>
      <c r="L92" s="46"/>
    </row>
    <row r="93" spans="1:12" s="63" customFormat="1" ht="30" customHeight="1" x14ac:dyDescent="0.25">
      <c r="A93" s="56">
        <v>124</v>
      </c>
      <c r="B93" s="59" t="s">
        <v>191</v>
      </c>
      <c r="C93" s="56" t="s">
        <v>6</v>
      </c>
      <c r="D93" s="58">
        <v>0</v>
      </c>
      <c r="E93" s="90"/>
      <c r="F93" s="83"/>
      <c r="G93" s="83"/>
      <c r="H93" s="83"/>
      <c r="I93" s="80"/>
      <c r="J93" s="80"/>
      <c r="K93" s="46"/>
      <c r="L93" s="46"/>
    </row>
    <row r="94" spans="1:12" s="63" customFormat="1" ht="33" customHeight="1" x14ac:dyDescent="0.25">
      <c r="A94" s="56">
        <v>125</v>
      </c>
      <c r="B94" s="59" t="s">
        <v>192</v>
      </c>
      <c r="C94" s="56" t="s">
        <v>18</v>
      </c>
      <c r="D94" s="58">
        <v>0</v>
      </c>
      <c r="E94" s="90"/>
      <c r="F94" s="83"/>
      <c r="G94" s="83"/>
      <c r="H94" s="83"/>
      <c r="I94" s="80"/>
      <c r="J94" s="80"/>
      <c r="K94" s="46"/>
      <c r="L94" s="46"/>
    </row>
    <row r="95" spans="1:12" s="63" customFormat="1" ht="36.75" customHeight="1" x14ac:dyDescent="0.25">
      <c r="A95" s="56">
        <v>126</v>
      </c>
      <c r="B95" s="115" t="s">
        <v>197</v>
      </c>
      <c r="C95" s="116"/>
      <c r="D95" s="117"/>
      <c r="E95" s="89"/>
      <c r="F95" s="83"/>
      <c r="G95" s="83"/>
      <c r="H95" s="83"/>
      <c r="I95" s="80"/>
      <c r="J95" s="80"/>
      <c r="K95" s="46"/>
      <c r="L95" s="46"/>
    </row>
    <row r="96" spans="1:12" s="63" customFormat="1" ht="32.25" customHeight="1" x14ac:dyDescent="0.25">
      <c r="A96" s="56">
        <v>127</v>
      </c>
      <c r="B96" s="59" t="s">
        <v>198</v>
      </c>
      <c r="C96" s="56" t="s">
        <v>6</v>
      </c>
      <c r="D96" s="58">
        <v>0</v>
      </c>
      <c r="E96" s="90"/>
      <c r="F96" s="83"/>
      <c r="G96" s="83"/>
      <c r="H96" s="83"/>
      <c r="I96" s="80"/>
      <c r="J96" s="80"/>
      <c r="K96" s="46"/>
      <c r="L96" s="46"/>
    </row>
    <row r="97" spans="1:11" x14ac:dyDescent="0.25">
      <c r="A97" s="56">
        <v>128</v>
      </c>
      <c r="B97" s="59" t="s">
        <v>199</v>
      </c>
      <c r="C97" s="56" t="s">
        <v>6</v>
      </c>
      <c r="D97" s="58">
        <v>0</v>
      </c>
      <c r="E97" s="90"/>
      <c r="I97" s="80"/>
      <c r="J97" s="80"/>
      <c r="K97" s="46"/>
    </row>
    <row r="98" spans="1:11" ht="31.5" x14ac:dyDescent="0.25">
      <c r="A98" s="56">
        <v>129</v>
      </c>
      <c r="B98" s="59" t="s">
        <v>200</v>
      </c>
      <c r="C98" s="56" t="s">
        <v>18</v>
      </c>
      <c r="D98" s="58">
        <v>0</v>
      </c>
      <c r="E98" s="90"/>
      <c r="I98" s="80"/>
      <c r="J98" s="80"/>
      <c r="K98" s="46"/>
    </row>
    <row r="99" spans="1:11" x14ac:dyDescent="0.25">
      <c r="B99" s="122"/>
      <c r="C99" s="122"/>
      <c r="D99" s="122"/>
      <c r="E99" s="99"/>
    </row>
  </sheetData>
  <mergeCells count="16">
    <mergeCell ref="B85:D85"/>
    <mergeCell ref="B90:D90"/>
    <mergeCell ref="B95:D95"/>
    <mergeCell ref="B99:D99"/>
    <mergeCell ref="B55:D55"/>
    <mergeCell ref="B60:D60"/>
    <mergeCell ref="B65:D65"/>
    <mergeCell ref="B70:D70"/>
    <mergeCell ref="B75:D75"/>
    <mergeCell ref="B80:D80"/>
    <mergeCell ref="B50:D50"/>
    <mergeCell ref="A1:D1"/>
    <mergeCell ref="B7:D7"/>
    <mergeCell ref="B25:D25"/>
    <mergeCell ref="B44:D44"/>
    <mergeCell ref="B49:D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3</vt:i4>
      </vt:variant>
    </vt:vector>
  </HeadingPairs>
  <TitlesOfParts>
    <vt:vector size="13" baseType="lpstr">
      <vt:lpstr>2.1</vt:lpstr>
      <vt:lpstr>2.2.</vt:lpstr>
      <vt:lpstr>2.3.</vt:lpstr>
      <vt:lpstr>2.4</vt:lpstr>
      <vt:lpstr>2.5</vt:lpstr>
      <vt:lpstr>2.6</vt:lpstr>
      <vt:lpstr>2.7</vt:lpstr>
      <vt:lpstr>2.8._2017</vt:lpstr>
      <vt:lpstr>2.8_2018</vt:lpstr>
      <vt:lpstr>2.8_2019</vt:lpstr>
      <vt:lpstr>'2.1'!Заголовки_для_печати</vt:lpstr>
      <vt:lpstr>'2.2.'!Заголовки_для_печати</vt:lpstr>
      <vt:lpstr>'2.8._2017'!Заголовки_для_печати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2020-04-01T16:34:37Z</dcterms:modified>
</cp:coreProperties>
</file>