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5" activeTab="7"/>
  </bookViews>
  <sheets>
    <sheet name="2.1" sheetId="5" r:id="rId1"/>
    <sheet name="2.2." sheetId="6" r:id="rId2"/>
    <sheet name="2.3." sheetId="7" r:id="rId3"/>
    <sheet name="2.4" sheetId="8" r:id="rId4"/>
    <sheet name="2.5" sheetId="9" r:id="rId5"/>
    <sheet name="2.6" sheetId="10" r:id="rId6"/>
    <sheet name="2.7" sheetId="11" r:id="rId7"/>
    <sheet name="2.8" sheetId="12" r:id="rId8"/>
  </sheets>
  <externalReferences>
    <externalReference r:id="rId9"/>
    <externalReference r:id="rId10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'2.8'!$3:$3</definedName>
  </definedNames>
  <calcPr calcId="152511"/>
</workbook>
</file>

<file path=xl/calcChain.xml><?xml version="1.0" encoding="utf-8"?>
<calcChain xmlns="http://schemas.openxmlformats.org/spreadsheetml/2006/main">
  <c r="H27" i="12" l="1"/>
  <c r="H28" i="12"/>
  <c r="H29" i="12"/>
  <c r="H30" i="12"/>
  <c r="H31" i="12"/>
  <c r="H32" i="12"/>
  <c r="H33" i="12"/>
  <c r="H34" i="12"/>
  <c r="H35" i="12"/>
  <c r="H36" i="12"/>
  <c r="H37" i="12"/>
  <c r="H26" i="12"/>
  <c r="D12" i="12" l="1"/>
  <c r="D22" i="12"/>
  <c r="D15" i="12"/>
  <c r="D21" i="12" s="1"/>
  <c r="D71" i="12" l="1"/>
  <c r="G90" i="7" l="1"/>
  <c r="G84" i="7"/>
  <c r="G77" i="7"/>
  <c r="G70" i="7"/>
  <c r="G63" i="7"/>
  <c r="G56" i="7"/>
  <c r="G49" i="7"/>
  <c r="G42" i="7"/>
  <c r="G35" i="7"/>
  <c r="G28" i="7"/>
  <c r="G21" i="7"/>
  <c r="G14" i="7"/>
  <c r="G7" i="7"/>
  <c r="D4" i="7"/>
  <c r="D4" i="8" l="1"/>
</calcChain>
</file>

<file path=xl/sharedStrings.xml><?xml version="1.0" encoding="utf-8"?>
<sst xmlns="http://schemas.openxmlformats.org/spreadsheetml/2006/main" count="1094" uniqueCount="348">
  <si>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</si>
  <si>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</si>
  <si>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</si>
  <si>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</si>
  <si>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</si>
  <si>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</si>
  <si>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</si>
  <si>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</si>
  <si>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</si>
  <si>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</si>
  <si>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</si>
  <si>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</si>
  <si>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</si>
  <si>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</si>
  <si>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</si>
  <si>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</si>
  <si>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</si>
  <si>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</si>
  <si>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</si>
  <si>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</si>
  <si>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</si>
  <si>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</si>
  <si>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</si>
  <si>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</si>
  <si>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</si>
  <si>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</si>
  <si>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</si>
  <si>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</si>
  <si>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</si>
  <si>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</si>
  <si>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</si>
  <si>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</si>
  <si>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</si>
  <si>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</si>
  <si>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</si>
  <si>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</si>
  <si>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</si>
  <si>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</si>
  <si>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</si>
  <si>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</si>
  <si>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</si>
  <si>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</si>
  <si>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</si>
  <si>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</si>
  <si>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</si>
  <si>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</si>
  <si>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</si>
  <si>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</si>
  <si>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</si>
  <si>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</si>
  <si>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</si>
  <si>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</si>
  <si>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</si>
  <si>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</si>
  <si>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</si>
  <si>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</si>
  <si>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</si>
  <si>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</si>
  <si>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</si>
  <si>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</si>
  <si>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</si>
  <si>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</si>
  <si>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</si>
  <si>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</si>
  <si>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</si>
  <si>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</si>
  <si>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</si>
  <si>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</si>
  <si>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</si>
  <si>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</si>
  <si>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</si>
  <si>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</si>
  <si>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</si>
  <si>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</si>
  <si>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</si>
  <si>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</si>
  <si>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</si>
  <si>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</si>
  <si>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</si>
  <si>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</si>
  <si>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</si>
  <si>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</si>
  <si>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</si>
  <si>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</si>
  <si>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</si>
  <si>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</si>
  <si>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</si>
  <si>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</si>
  <si>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</si>
  <si>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</si>
  <si>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</si>
  <si>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</si>
  <si>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</si>
  <si>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</si>
  <si>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</si>
  <si>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</si>
  <si>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</si>
  <si>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</si>
  <si>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</si>
  <si>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</si>
  <si>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</si>
  <si>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</si>
  <si>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</si>
  <si>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</si>
  <si>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</si>
  <si>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</si>
  <si>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</si>
  <si>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</si>
  <si>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</si>
  <si>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</si>
  <si>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</si>
  <si>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</si>
  <si>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</si>
  <si>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</si>
  <si>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</si>
  <si>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</si>
  <si>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</si>
  <si>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</si>
  <si>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</si>
  <si>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</si>
  <si>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</si>
  <si>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</si>
  <si>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</si>
  <si>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</si>
  <si>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</si>
  <si>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</si>
  <si>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</si>
  <si>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</si>
  <si>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</si>
  <si>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</si>
  <si>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</si>
  <si>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</si>
  <si>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</si>
  <si>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</si>
  <si>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</si>
  <si>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</si>
  <si>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</si>
  <si>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</si>
  <si>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</si>
  <si>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</si>
  <si>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</si>
  <si>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</si>
  <si>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</si>
  <si>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</si>
  <si>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</si>
  <si>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</si>
  <si>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</si>
  <si>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</si>
  <si>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</si>
  <si>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</si>
  <si>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</si>
  <si>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</si>
  <si>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</si>
  <si>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</si>
  <si>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</si>
  <si>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</si>
  <si>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</si>
  <si>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</si>
  <si>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</si>
  <si>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</si>
  <si>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</si>
  <si>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</si>
  <si>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</si>
  <si>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</si>
  <si>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</si>
  <si>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</si>
  <si>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</si>
  <si>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</si>
  <si>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</si>
  <si>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</si>
  <si>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</si>
  <si>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</si>
  <si>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</si>
  <si>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</si>
  <si>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</si>
  <si>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</si>
  <si>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</si>
  <si>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</si>
  <si>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</si>
  <si>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</si>
  <si>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</si>
  <si>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</si>
  <si>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</si>
  <si>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</si>
  <si>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</si>
  <si>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</si>
  <si>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</si>
  <si>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</si>
  <si>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</si>
  <si>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</si>
  <si>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</si>
  <si>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</si>
  <si>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</si>
  <si>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</si>
  <si>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</si>
  <si>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</si>
  <si>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</si>
  <si>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</si>
  <si>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</si>
  <si>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</si>
  <si>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</si>
  <si>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21.12.2015г</t>
  </si>
  <si>
    <t>региональный фонд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</si>
  <si>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</si>
  <si>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</si>
  <si>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</si>
  <si>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</si>
  <si>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</si>
  <si>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</si>
  <si>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</si>
  <si>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</si>
  <si>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</si>
  <si>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</si>
  <si>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</si>
  <si>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</si>
  <si>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</si>
  <si>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</si>
  <si>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>кирпич</t>
  </si>
  <si>
    <t>груз. пассажирский</t>
  </si>
  <si>
    <t>информация отсутствует</t>
  </si>
  <si>
    <t>мноргоквартирный</t>
  </si>
  <si>
    <t>не признан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</si>
  <si>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</si>
  <si>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</si>
  <si>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</si>
  <si>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</si>
  <si>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</si>
  <si>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</si>
  <si>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</si>
  <si>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кирпичный</t>
  </si>
  <si>
    <t>без интерфейса</t>
  </si>
  <si>
    <t>водоотведение</t>
  </si>
  <si>
    <t>централизовано</t>
  </si>
  <si>
    <t>МУП ЩМР "Межрайонный Щелковский Водоканал"</t>
  </si>
  <si>
    <t>Договор №698 от 26.10.2015г.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</si>
  <si>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</si>
  <si>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</si>
  <si>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</si>
  <si>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</si>
  <si>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</si>
  <si>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</si>
  <si>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</si>
  <si>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</si>
  <si>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</si>
  <si>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</si>
  <si>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</si>
  <si>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</si>
  <si>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</si>
  <si>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</si>
  <si>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</si>
  <si>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</si>
  <si>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</si>
  <si>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</si>
  <si>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</si>
  <si>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</si>
  <si>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</si>
  <si>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</si>
  <si>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</si>
  <si>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</si>
  <si>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</si>
  <si>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</si>
  <si>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</si>
  <si>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</si>
  <si>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Пролетарский проспект д.9 корп.3</t>
  </si>
  <si>
    <t>Тариф, установленный для потребителей (водоотведение)</t>
  </si>
  <si>
    <t>Норматив потребления коммунальной услуги в жилых помещениях (водоотведение)</t>
  </si>
  <si>
    <t>Гкал./кв.м</t>
  </si>
  <si>
    <t>ОАО "Мосэнергосбыт"</t>
  </si>
  <si>
    <t>01.07.2016г. приступили 01.09.2016г.</t>
  </si>
  <si>
    <t xml:space="preserve">Протокол общ. собрания собствен. от 13.06.2016г </t>
  </si>
  <si>
    <t>качели на цепях, песочница, горка пласт., лавочки 8шт.</t>
  </si>
  <si>
    <t xml:space="preserve">есть </t>
  </si>
  <si>
    <t xml:space="preserve"> с интерфейсом</t>
  </si>
  <si>
    <t>27.09.2006г.</t>
  </si>
  <si>
    <t>31.05.2017г.</t>
  </si>
  <si>
    <t>с интерфейсом</t>
  </si>
  <si>
    <t>м. куб.</t>
  </si>
  <si>
    <t>м.куб.</t>
  </si>
  <si>
    <t>27.05.2017г.</t>
  </si>
  <si>
    <t>27.09.2018г.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</si>
  <si>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</si>
  <si>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</si>
  <si>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</si>
  <si>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</si>
  <si>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</si>
  <si>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Норматив потребления коммунальной услуги в жилых помещениях(питьевая вода)</t>
  </si>
  <si>
    <t>куб.м./чел.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</si>
  <si>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</si>
  <si>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</si>
  <si>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</si>
  <si>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01.07.2017 г.</t>
  </si>
  <si>
    <t>Тариф, установленный для потребителей</t>
  </si>
  <si>
    <t>ООО"Теплоцентраль"</t>
  </si>
  <si>
    <t xml:space="preserve"> Комитет по ценам и тарифам Московской области, Распоряжение от 19.12.2016 №207-Р</t>
  </si>
  <si>
    <t>Норматив потребления коммунальной услуги в жилых помещениях</t>
  </si>
  <si>
    <t xml:space="preserve">Норматив потребления коммунальной услуги на общедомовые нужды 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</si>
  <si>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</si>
  <si>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</si>
  <si>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</si>
  <si>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</si>
  <si>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Постановление Главы городского поселения Щёлково от 10.02.2009 г. №33 " О нормативах потребления коммунальных услуг".</t>
  </si>
  <si>
    <t>Комитет по тарифам и ценам Московской обл. Распоряжение №148 Р от 19.12.2014г.</t>
  </si>
  <si>
    <t>кВт.ч</t>
  </si>
  <si>
    <t>руб/кВт.ч</t>
  </si>
  <si>
    <t>кВт.ч/кв.м</t>
  </si>
  <si>
    <t>Форма 2.4.   Сведения об оказываемых коммунальных услугах в МКД</t>
  </si>
  <si>
    <t>Комитет по тарифам и ценам Московской обл. Распоряжение №203 Р от 16.12.2016 г.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</si>
  <si>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</si>
  <si>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</si>
  <si>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</si>
  <si>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</si>
  <si>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</si>
  <si>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</si>
  <si>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</si>
  <si>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</si>
  <si>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</si>
  <si>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</si>
  <si>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Индивидуальный тепловой пункт</t>
  </si>
  <si>
    <t>Распоряжение министерства ЖКХ МО № 200-РВ от 20.10.2016 г. "Об утверждении нормативов потребления коммунальных услуг на ОДН"</t>
  </si>
  <si>
    <t>Норматив потребления коммунальной услуги в жилых помещениях (водоотведение), ХВС</t>
  </si>
  <si>
    <t>Норматив потребления коммунальной услуги в жилых помещениях (водоотведение), ГВС</t>
  </si>
  <si>
    <t>Норматив потребления коммунальной услуги в жилых помещениях(питьевая вода), ХВС</t>
  </si>
  <si>
    <t>Норматив потребления коммунальной услуги в жилых помещениях(питьевая вода), ГВС</t>
  </si>
  <si>
    <t>Тепловая энергия в целях ГВС</t>
  </si>
  <si>
    <t>ИТП</t>
  </si>
  <si>
    <t>Тариф, установленный для потребителей(питьевая вода), ХВС и ГВС</t>
  </si>
  <si>
    <t>руб/Гкал</t>
  </si>
  <si>
    <t>Гкал/м3</t>
  </si>
  <si>
    <t>Тариф, установленный для потребителей(питьевая вода) за ед. изм., ХВС и ГВС</t>
  </si>
  <si>
    <t>Начислено  за работы (услуги) по содержанию и текущему ремонту,  в том числе: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</si>
  <si>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</si>
  <si>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</si>
  <si>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</si>
  <si>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</si>
  <si>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</si>
  <si>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</si>
  <si>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</si>
  <si>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</si>
  <si>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</si>
  <si>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</si>
  <si>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 xml:space="preserve">     -  за содержание дома, включая ОДН</t>
  </si>
  <si>
    <t>техническое обслуживание ИТП</t>
  </si>
  <si>
    <t>ООО "УК "Жилище"</t>
  </si>
  <si>
    <t>ООО "Эль энд Ти"</t>
  </si>
  <si>
    <t>ООО " Лифт  Сервис ", с 20.11.17 ООО "МиТОЛ"</t>
  </si>
  <si>
    <t>по адресу: Московская обл., г. Щелково,  Пролетарский проспект д. 9, корп. 3</t>
  </si>
  <si>
    <t>Договор №3 от 01.05.2016 г.</t>
  </si>
  <si>
    <t>Договор №85873114 от 01.01.2011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</si>
</sst>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wrapText="1"/>
    </xf>
    <xf numFmtId="0" fontId="1" fillId="3" borderId="0" xfId="0" applyFont="1" applyFill="1"/>
    <xf numFmtId="0" fontId="10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165" fontId="1" fillId="3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8;&#1072;&#1083;&#1089;&#1080;&#1085;&#1089;&#1082;&#1072;&#1103;,%20&#1076;.%2024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0;&#1088;&#1072;&#1089;&#1085;.,%207%20&#1089;%20&#1085;&#1086;&#1074;&#1086;&#1081;%20&#1092;&#1086;&#1088;&#1084;&#1086;&#1081;%202.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3">
          <cell r="B3" t="str">
            <v>по адресу: Московская обл., г. Щелково,  ул.  Талсинская,   д. 24А.</v>
          </cell>
        </row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83" t="s">
        <v>132</v>
      </c>
      <c r="B1" s="83"/>
      <c r="C1" s="83"/>
      <c r="D1" s="83"/>
    </row>
    <row r="2" spans="1:4" s="13" customFormat="1" x14ac:dyDescent="0.25"/>
    <row r="3" spans="1:4" s="13" customFormat="1" x14ac:dyDescent="0.25">
      <c r="A3" s="84" t="s">
        <v>19</v>
      </c>
      <c r="B3" s="84"/>
      <c r="C3" s="84"/>
      <c r="D3" s="84"/>
    </row>
    <row r="4" spans="1:4" s="13" customFormat="1" ht="21.75" customHeight="1" x14ac:dyDescent="0.25">
      <c r="A4" s="16"/>
      <c r="B4" s="16" t="s">
        <v>345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 t="s">
        <v>201</v>
      </c>
    </row>
    <row r="8" spans="1:4" s="6" customFormat="1" ht="18.75" customHeight="1" x14ac:dyDescent="0.25">
      <c r="A8" s="82" t="s">
        <v>20</v>
      </c>
      <c r="B8" s="82"/>
      <c r="C8" s="82"/>
      <c r="D8" s="82"/>
    </row>
    <row r="9" spans="1:4" s="6" customFormat="1" ht="52.5" customHeight="1" x14ac:dyDescent="0.25">
      <c r="A9" s="4" t="s">
        <v>133</v>
      </c>
      <c r="B9" s="3" t="s">
        <v>21</v>
      </c>
      <c r="C9" s="5" t="s">
        <v>5</v>
      </c>
      <c r="D9" s="8" t="s">
        <v>269</v>
      </c>
    </row>
    <row r="10" spans="1:4" s="6" customFormat="1" ht="46.5" customHeight="1" x14ac:dyDescent="0.25">
      <c r="A10" s="4" t="s">
        <v>134</v>
      </c>
      <c r="B10" s="3" t="s">
        <v>22</v>
      </c>
      <c r="C10" s="5" t="s">
        <v>5</v>
      </c>
      <c r="D10" s="27" t="s">
        <v>268</v>
      </c>
    </row>
    <row r="11" spans="1:4" s="6" customFormat="1" ht="20.25" customHeight="1" x14ac:dyDescent="0.25">
      <c r="A11" s="82" t="s">
        <v>44</v>
      </c>
      <c r="B11" s="82"/>
      <c r="C11" s="82"/>
      <c r="D11" s="82"/>
    </row>
    <row r="12" spans="1:4" s="6" customFormat="1" ht="30" customHeight="1" x14ac:dyDescent="0.25">
      <c r="A12" s="4" t="s">
        <v>135</v>
      </c>
      <c r="B12" s="7" t="s">
        <v>23</v>
      </c>
      <c r="C12" s="5" t="s">
        <v>5</v>
      </c>
      <c r="D12" s="5" t="s">
        <v>202</v>
      </c>
    </row>
    <row r="13" spans="1:4" s="6" customFormat="1" ht="30" customHeight="1" x14ac:dyDescent="0.25">
      <c r="A13" s="82" t="s">
        <v>24</v>
      </c>
      <c r="B13" s="82"/>
      <c r="C13" s="82"/>
      <c r="D13" s="82"/>
    </row>
    <row r="14" spans="1:4" s="6" customFormat="1" ht="35.25" customHeight="1" x14ac:dyDescent="0.25">
      <c r="A14" s="4" t="s">
        <v>136</v>
      </c>
      <c r="B14" s="7" t="s">
        <v>45</v>
      </c>
      <c r="C14" s="5" t="s">
        <v>5</v>
      </c>
      <c r="D14" s="8" t="s">
        <v>263</v>
      </c>
    </row>
    <row r="15" spans="1:4" s="6" customFormat="1" ht="20.100000000000001" customHeight="1" x14ac:dyDescent="0.25">
      <c r="A15" s="4" t="s">
        <v>137</v>
      </c>
      <c r="B15" s="7" t="s">
        <v>139</v>
      </c>
      <c r="C15" s="5" t="s">
        <v>5</v>
      </c>
      <c r="D15" s="5">
        <v>2006</v>
      </c>
    </row>
    <row r="16" spans="1:4" s="6" customFormat="1" ht="21.75" customHeight="1" x14ac:dyDescent="0.25">
      <c r="A16" s="4" t="s">
        <v>138</v>
      </c>
      <c r="B16" s="3" t="s">
        <v>25</v>
      </c>
      <c r="C16" s="8" t="s">
        <v>5</v>
      </c>
      <c r="D16" s="8" t="s">
        <v>229</v>
      </c>
    </row>
    <row r="17" spans="1:5" s="6" customFormat="1" ht="20.100000000000001" customHeight="1" x14ac:dyDescent="0.25">
      <c r="A17" s="4" t="s">
        <v>143</v>
      </c>
      <c r="B17" s="3" t="s">
        <v>26</v>
      </c>
      <c r="C17" s="8" t="s">
        <v>5</v>
      </c>
      <c r="D17" s="8" t="s">
        <v>220</v>
      </c>
    </row>
    <row r="18" spans="1:5" s="6" customFormat="1" ht="20.100000000000001" customHeight="1" x14ac:dyDescent="0.25">
      <c r="A18" s="4" t="s">
        <v>144</v>
      </c>
      <c r="B18" s="3" t="s">
        <v>27</v>
      </c>
      <c r="C18" s="8" t="s">
        <v>5</v>
      </c>
      <c r="D18" s="19">
        <v>14</v>
      </c>
    </row>
    <row r="19" spans="1:5" s="6" customFormat="1" ht="20.100000000000001" customHeight="1" x14ac:dyDescent="0.25">
      <c r="A19" s="4" t="s">
        <v>145</v>
      </c>
      <c r="B19" s="4" t="s">
        <v>39</v>
      </c>
      <c r="C19" s="8" t="s">
        <v>6</v>
      </c>
      <c r="D19" s="8">
        <v>14</v>
      </c>
    </row>
    <row r="20" spans="1:5" s="6" customFormat="1" ht="20.100000000000001" customHeight="1" x14ac:dyDescent="0.25">
      <c r="A20" s="4" t="s">
        <v>146</v>
      </c>
      <c r="B20" s="4" t="s">
        <v>40</v>
      </c>
      <c r="C20" s="8" t="s">
        <v>6</v>
      </c>
      <c r="D20" s="8">
        <v>1</v>
      </c>
    </row>
    <row r="21" spans="1:5" s="6" customFormat="1" ht="20.100000000000001" customHeight="1" x14ac:dyDescent="0.25">
      <c r="A21" s="4" t="s">
        <v>147</v>
      </c>
      <c r="B21" s="3" t="s">
        <v>28</v>
      </c>
      <c r="C21" s="8" t="s">
        <v>6</v>
      </c>
      <c r="D21" s="8">
        <v>2</v>
      </c>
    </row>
    <row r="22" spans="1:5" s="6" customFormat="1" ht="20.100000000000001" customHeight="1" x14ac:dyDescent="0.25">
      <c r="A22" s="4" t="s">
        <v>148</v>
      </c>
      <c r="B22" s="3" t="s">
        <v>29</v>
      </c>
      <c r="C22" s="8" t="s">
        <v>6</v>
      </c>
      <c r="D22" s="8">
        <v>4</v>
      </c>
    </row>
    <row r="23" spans="1:5" s="6" customFormat="1" ht="20.100000000000001" customHeight="1" x14ac:dyDescent="0.25">
      <c r="A23" s="4" t="s">
        <v>149</v>
      </c>
      <c r="B23" s="3" t="s">
        <v>140</v>
      </c>
      <c r="C23" s="8"/>
      <c r="D23" s="8">
        <v>0</v>
      </c>
    </row>
    <row r="24" spans="1:5" s="6" customFormat="1" ht="20.100000000000001" customHeight="1" x14ac:dyDescent="0.25">
      <c r="A24" s="4" t="s">
        <v>150</v>
      </c>
      <c r="B24" s="9" t="s">
        <v>141</v>
      </c>
      <c r="C24" s="8" t="s">
        <v>6</v>
      </c>
      <c r="D24" s="8">
        <v>130</v>
      </c>
    </row>
    <row r="25" spans="1:5" s="6" customFormat="1" ht="20.100000000000001" customHeight="1" x14ac:dyDescent="0.25">
      <c r="A25" s="4" t="s">
        <v>151</v>
      </c>
      <c r="B25" s="9" t="s">
        <v>142</v>
      </c>
      <c r="C25" s="8" t="s">
        <v>6</v>
      </c>
      <c r="D25" s="8"/>
    </row>
    <row r="26" spans="1:5" s="6" customFormat="1" ht="20.100000000000001" customHeight="1" x14ac:dyDescent="0.25">
      <c r="A26" s="4" t="s">
        <v>152</v>
      </c>
      <c r="B26" s="3" t="s">
        <v>30</v>
      </c>
      <c r="C26" s="5" t="s">
        <v>7</v>
      </c>
      <c r="D26" s="25">
        <v>13370</v>
      </c>
    </row>
    <row r="27" spans="1:5" s="6" customFormat="1" ht="20.100000000000001" customHeight="1" x14ac:dyDescent="0.25">
      <c r="A27" s="4" t="s">
        <v>153</v>
      </c>
      <c r="B27" s="4" t="s">
        <v>41</v>
      </c>
      <c r="C27" s="5" t="s">
        <v>7</v>
      </c>
      <c r="D27" s="21">
        <v>10647.2</v>
      </c>
    </row>
    <row r="28" spans="1:5" s="6" customFormat="1" ht="20.100000000000001" customHeight="1" x14ac:dyDescent="0.25">
      <c r="A28" s="4" t="s">
        <v>154</v>
      </c>
      <c r="B28" s="4" t="s">
        <v>42</v>
      </c>
      <c r="C28" s="5" t="s">
        <v>7</v>
      </c>
      <c r="D28" s="21">
        <v>727.6</v>
      </c>
      <c r="E28" s="24"/>
    </row>
    <row r="29" spans="1:5" s="6" customFormat="1" ht="30" customHeight="1" x14ac:dyDescent="0.25">
      <c r="A29" s="4" t="s">
        <v>155</v>
      </c>
      <c r="B29" s="4" t="s">
        <v>43</v>
      </c>
      <c r="C29" s="5" t="s">
        <v>7</v>
      </c>
      <c r="D29" s="21">
        <v>727.6</v>
      </c>
    </row>
    <row r="30" spans="1:5" s="6" customFormat="1" ht="33" customHeight="1" x14ac:dyDescent="0.25">
      <c r="A30" s="4" t="s">
        <v>159</v>
      </c>
      <c r="B30" s="3" t="s">
        <v>156</v>
      </c>
      <c r="C30" s="5" t="s">
        <v>5</v>
      </c>
      <c r="D30" s="8" t="s">
        <v>219</v>
      </c>
    </row>
    <row r="31" spans="1:5" s="6" customFormat="1" ht="30" customHeight="1" x14ac:dyDescent="0.25">
      <c r="A31" s="4" t="s">
        <v>160</v>
      </c>
      <c r="B31" s="3" t="s">
        <v>157</v>
      </c>
      <c r="C31" s="5" t="s">
        <v>7</v>
      </c>
      <c r="D31" s="5"/>
    </row>
    <row r="32" spans="1:5" s="6" customFormat="1" ht="21" customHeight="1" x14ac:dyDescent="0.25">
      <c r="A32" s="4" t="s">
        <v>161</v>
      </c>
      <c r="B32" s="3" t="s">
        <v>158</v>
      </c>
      <c r="C32" s="5" t="s">
        <v>7</v>
      </c>
      <c r="D32" s="5">
        <v>795</v>
      </c>
    </row>
    <row r="33" spans="1:4" s="6" customFormat="1" ht="20.100000000000001" customHeight="1" x14ac:dyDescent="0.25">
      <c r="A33" s="4" t="s">
        <v>162</v>
      </c>
      <c r="B33" s="3" t="s">
        <v>31</v>
      </c>
      <c r="C33" s="5" t="s">
        <v>5</v>
      </c>
      <c r="D33" s="5" t="s">
        <v>221</v>
      </c>
    </row>
    <row r="34" spans="1:4" s="6" customFormat="1" ht="29.25" customHeight="1" x14ac:dyDescent="0.25">
      <c r="A34" s="4" t="s">
        <v>166</v>
      </c>
      <c r="B34" s="3" t="s">
        <v>163</v>
      </c>
      <c r="C34" s="5" t="s">
        <v>5</v>
      </c>
      <c r="D34" s="8"/>
    </row>
    <row r="35" spans="1:4" s="6" customFormat="1" ht="20.100000000000001" customHeight="1" x14ac:dyDescent="0.25">
      <c r="A35" s="4" t="s">
        <v>167</v>
      </c>
      <c r="B35" s="3" t="s">
        <v>164</v>
      </c>
      <c r="C35" s="5" t="s">
        <v>5</v>
      </c>
      <c r="D35" s="5"/>
    </row>
    <row r="36" spans="1:4" s="6" customFormat="1" ht="23.25" customHeight="1" x14ac:dyDescent="0.25">
      <c r="A36" s="4" t="s">
        <v>168</v>
      </c>
      <c r="B36" s="3" t="s">
        <v>165</v>
      </c>
      <c r="C36" s="5" t="s">
        <v>5</v>
      </c>
      <c r="D36" s="8"/>
    </row>
    <row r="37" spans="1:4" s="6" customFormat="1" ht="20.100000000000001" customHeight="1" x14ac:dyDescent="0.25">
      <c r="A37" s="4" t="s">
        <v>169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82" t="s">
        <v>35</v>
      </c>
      <c r="B38" s="82"/>
      <c r="C38" s="82"/>
      <c r="D38" s="82"/>
    </row>
    <row r="39" spans="1:4" s="6" customFormat="1" ht="52.5" customHeight="1" x14ac:dyDescent="0.25">
      <c r="A39" s="4" t="s">
        <v>170</v>
      </c>
      <c r="B39" s="3" t="s">
        <v>36</v>
      </c>
      <c r="C39" s="12" t="s">
        <v>5</v>
      </c>
      <c r="D39" s="8" t="s">
        <v>270</v>
      </c>
    </row>
    <row r="40" spans="1:4" s="6" customFormat="1" ht="20.100000000000001" customHeight="1" x14ac:dyDescent="0.25">
      <c r="A40" s="4" t="s">
        <v>171</v>
      </c>
      <c r="B40" s="3" t="s">
        <v>37</v>
      </c>
      <c r="C40" s="12" t="s">
        <v>5</v>
      </c>
      <c r="D40" s="8" t="s">
        <v>203</v>
      </c>
    </row>
    <row r="41" spans="1:4" s="6" customFormat="1" ht="20.100000000000001" customHeight="1" x14ac:dyDescent="0.25">
      <c r="A41" s="4" t="s">
        <v>172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86" t="s">
        <v>88</v>
      </c>
      <c r="B1" s="86"/>
      <c r="C1" s="86"/>
      <c r="D1" s="86"/>
    </row>
    <row r="2" spans="1:4" s="14" customFormat="1" ht="23.25" customHeight="1" x14ac:dyDescent="0.25">
      <c r="A2" s="17"/>
      <c r="B2" s="70" t="s">
        <v>345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204</v>
      </c>
    </row>
    <row r="6" spans="1:4" s="6" customFormat="1" ht="20.100000000000001" customHeight="1" x14ac:dyDescent="0.25">
      <c r="A6" s="82" t="s">
        <v>46</v>
      </c>
      <c r="B6" s="82"/>
      <c r="C6" s="82"/>
      <c r="D6" s="82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215</v>
      </c>
    </row>
    <row r="8" spans="1:4" s="6" customFormat="1" ht="20.100000000000001" customHeight="1" x14ac:dyDescent="0.25">
      <c r="A8" s="82" t="s">
        <v>173</v>
      </c>
      <c r="B8" s="82"/>
      <c r="C8" s="82"/>
      <c r="D8" s="82"/>
    </row>
    <row r="9" spans="1:4" s="6" customFormat="1" ht="19.5" customHeight="1" x14ac:dyDescent="0.25">
      <c r="A9" s="4" t="s">
        <v>10</v>
      </c>
      <c r="B9" s="3" t="s">
        <v>174</v>
      </c>
      <c r="C9" s="5" t="s">
        <v>5</v>
      </c>
      <c r="D9" s="5" t="s">
        <v>205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217</v>
      </c>
    </row>
    <row r="11" spans="1:4" s="6" customFormat="1" ht="20.100000000000001" customHeight="1" x14ac:dyDescent="0.25">
      <c r="A11" s="82" t="s">
        <v>89</v>
      </c>
      <c r="B11" s="82"/>
      <c r="C11" s="82"/>
      <c r="D11" s="82"/>
    </row>
    <row r="12" spans="1:4" s="6" customFormat="1" ht="33" customHeight="1" x14ac:dyDescent="0.25">
      <c r="A12" s="4" t="s">
        <v>136</v>
      </c>
      <c r="B12" s="3" t="s">
        <v>48</v>
      </c>
      <c r="C12" s="5" t="s">
        <v>5</v>
      </c>
      <c r="D12" s="5" t="s">
        <v>212</v>
      </c>
    </row>
    <row r="13" spans="1:4" s="6" customFormat="1" ht="20.100000000000001" customHeight="1" x14ac:dyDescent="0.25">
      <c r="A13" s="85" t="s">
        <v>49</v>
      </c>
      <c r="B13" s="85"/>
      <c r="C13" s="85"/>
      <c r="D13" s="85"/>
    </row>
    <row r="14" spans="1:4" s="6" customFormat="1" ht="20.100000000000001" customHeight="1" x14ac:dyDescent="0.25">
      <c r="A14" s="4" t="s">
        <v>137</v>
      </c>
      <c r="B14" s="3" t="s">
        <v>50</v>
      </c>
      <c r="C14" s="5" t="s">
        <v>5</v>
      </c>
      <c r="D14" s="5" t="s">
        <v>206</v>
      </c>
    </row>
    <row r="15" spans="1:4" s="6" customFormat="1" ht="20.100000000000001" customHeight="1" x14ac:dyDescent="0.25">
      <c r="A15" s="4" t="s">
        <v>138</v>
      </c>
      <c r="B15" s="3" t="s">
        <v>51</v>
      </c>
      <c r="C15" s="5" t="s">
        <v>5</v>
      </c>
      <c r="D15" s="8" t="s">
        <v>207</v>
      </c>
    </row>
    <row r="16" spans="1:4" s="6" customFormat="1" ht="20.100000000000001" customHeight="1" x14ac:dyDescent="0.25">
      <c r="A16" s="85" t="s">
        <v>52</v>
      </c>
      <c r="B16" s="85"/>
      <c r="C16" s="85"/>
      <c r="D16" s="85"/>
    </row>
    <row r="17" spans="1:4" s="6" customFormat="1" ht="20.100000000000001" customHeight="1" x14ac:dyDescent="0.25">
      <c r="A17" s="4" t="s">
        <v>143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82" t="s">
        <v>54</v>
      </c>
      <c r="B18" s="82"/>
      <c r="C18" s="82"/>
      <c r="D18" s="82"/>
    </row>
    <row r="19" spans="1:4" s="6" customFormat="1" ht="31.5" customHeight="1" x14ac:dyDescent="0.25">
      <c r="A19" s="4" t="s">
        <v>144</v>
      </c>
      <c r="B19" s="3" t="s">
        <v>55</v>
      </c>
      <c r="C19" s="5" t="s">
        <v>5</v>
      </c>
      <c r="D19" s="8" t="s">
        <v>203</v>
      </c>
    </row>
    <row r="20" spans="1:4" s="6" customFormat="1" ht="31.5" customHeight="1" x14ac:dyDescent="0.25">
      <c r="A20" s="4" t="s">
        <v>145</v>
      </c>
      <c r="B20" s="3" t="s">
        <v>56</v>
      </c>
      <c r="C20" s="8" t="s">
        <v>6</v>
      </c>
      <c r="D20" s="5"/>
    </row>
    <row r="21" spans="1:4" s="6" customFormat="1" ht="20.100000000000001" customHeight="1" x14ac:dyDescent="0.25">
      <c r="A21" s="82" t="s">
        <v>90</v>
      </c>
      <c r="B21" s="82"/>
      <c r="C21" s="82"/>
      <c r="D21" s="82"/>
    </row>
    <row r="22" spans="1:4" s="6" customFormat="1" ht="20.100000000000001" customHeight="1" x14ac:dyDescent="0.25">
      <c r="A22" s="4" t="s">
        <v>146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147</v>
      </c>
      <c r="B23" s="3" t="s">
        <v>58</v>
      </c>
      <c r="C23" s="5" t="s">
        <v>5</v>
      </c>
      <c r="D23" s="8" t="s">
        <v>216</v>
      </c>
    </row>
    <row r="24" spans="1:4" s="6" customFormat="1" ht="20.100000000000001" customHeight="1" x14ac:dyDescent="0.25">
      <c r="A24" s="4" t="s">
        <v>148</v>
      </c>
      <c r="B24" s="7" t="s">
        <v>59</v>
      </c>
      <c r="C24" s="5" t="s">
        <v>5</v>
      </c>
      <c r="D24" s="5">
        <v>2005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218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2005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216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2005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218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2005</v>
      </c>
    </row>
    <row r="34" spans="1:4" s="6" customFormat="1" ht="20.100000000000001" customHeight="1" x14ac:dyDescent="0.25">
      <c r="A34" s="85" t="s">
        <v>60</v>
      </c>
      <c r="B34" s="85"/>
      <c r="C34" s="85"/>
      <c r="D34" s="85"/>
    </row>
    <row r="35" spans="1:4" s="6" customFormat="1" ht="34.5" customHeight="1" x14ac:dyDescent="0.25">
      <c r="A35" s="4" t="s">
        <v>149</v>
      </c>
      <c r="B35" s="7" t="s">
        <v>61</v>
      </c>
      <c r="C35" s="5" t="s">
        <v>5</v>
      </c>
      <c r="D35" s="10" t="s">
        <v>213</v>
      </c>
    </row>
    <row r="36" spans="1:4" s="6" customFormat="1" ht="20.100000000000001" customHeight="1" x14ac:dyDescent="0.25">
      <c r="A36" s="4" t="s">
        <v>150</v>
      </c>
      <c r="B36" s="7" t="s">
        <v>62</v>
      </c>
      <c r="C36" s="5" t="s">
        <v>5</v>
      </c>
      <c r="D36" s="5" t="s">
        <v>208</v>
      </c>
    </row>
    <row r="37" spans="1:4" s="6" customFormat="1" ht="20.100000000000001" customHeight="1" x14ac:dyDescent="0.25">
      <c r="A37" s="4" t="s">
        <v>151</v>
      </c>
      <c r="B37" s="3" t="s">
        <v>63</v>
      </c>
      <c r="C37" s="5" t="s">
        <v>5</v>
      </c>
      <c r="D37" s="8" t="s">
        <v>210</v>
      </c>
    </row>
    <row r="38" spans="1:4" s="6" customFormat="1" ht="20.100000000000001" customHeight="1" x14ac:dyDescent="0.25">
      <c r="A38" s="4" t="s">
        <v>152</v>
      </c>
      <c r="B38" s="3" t="s">
        <v>64</v>
      </c>
      <c r="C38" s="5" t="s">
        <v>5</v>
      </c>
      <c r="D38" s="8" t="s">
        <v>209</v>
      </c>
    </row>
    <row r="39" spans="1:4" s="6" customFormat="1" ht="20.100000000000001" customHeight="1" x14ac:dyDescent="0.25">
      <c r="A39" s="4" t="s">
        <v>153</v>
      </c>
      <c r="B39" s="3" t="s">
        <v>65</v>
      </c>
      <c r="C39" s="5" t="s">
        <v>5</v>
      </c>
      <c r="D39" s="18">
        <v>42644</v>
      </c>
    </row>
    <row r="40" spans="1:4" s="6" customFormat="1" ht="20.100000000000001" customHeight="1" x14ac:dyDescent="0.25">
      <c r="A40" s="4" t="s">
        <v>154</v>
      </c>
      <c r="B40" s="3" t="s">
        <v>66</v>
      </c>
      <c r="C40" s="5" t="s">
        <v>5</v>
      </c>
      <c r="D40" s="18">
        <v>44835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222</v>
      </c>
    </row>
    <row r="42" spans="1:4" s="6" customFormat="1" ht="18.75" customHeight="1" x14ac:dyDescent="0.25">
      <c r="A42" s="4"/>
      <c r="B42" s="7" t="s">
        <v>62</v>
      </c>
      <c r="C42" s="5" t="s">
        <v>5</v>
      </c>
      <c r="D42" s="8" t="s">
        <v>271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272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276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27" t="s">
        <v>273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27" t="s">
        <v>274</v>
      </c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223</v>
      </c>
    </row>
    <row r="48" spans="1:4" s="6" customFormat="1" ht="18" customHeight="1" x14ac:dyDescent="0.25">
      <c r="A48" s="4"/>
      <c r="B48" s="7" t="s">
        <v>62</v>
      </c>
      <c r="C48" s="5"/>
      <c r="D48" s="8" t="s">
        <v>208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275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277</v>
      </c>
    </row>
    <row r="51" spans="1:4" s="6" customFormat="1" ht="20.100000000000001" customHeight="1" x14ac:dyDescent="0.25">
      <c r="A51" s="4"/>
      <c r="B51" s="3" t="s">
        <v>65</v>
      </c>
      <c r="C51" s="5"/>
      <c r="D51" s="27" t="s">
        <v>273</v>
      </c>
    </row>
    <row r="52" spans="1:4" s="6" customFormat="1" ht="20.100000000000001" customHeight="1" x14ac:dyDescent="0.25">
      <c r="A52" s="4"/>
      <c r="B52" s="3" t="s">
        <v>66</v>
      </c>
      <c r="C52" s="5"/>
      <c r="D52" s="27" t="s">
        <v>278</v>
      </c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224</v>
      </c>
    </row>
    <row r="54" spans="1:4" s="6" customFormat="1" ht="20.100000000000001" customHeight="1" x14ac:dyDescent="0.25">
      <c r="A54" s="4"/>
      <c r="B54" s="7" t="s">
        <v>62</v>
      </c>
      <c r="C54" s="5"/>
      <c r="D54" s="18" t="s">
        <v>208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230</v>
      </c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225</v>
      </c>
    </row>
    <row r="57" spans="1:4" s="6" customFormat="1" ht="20.100000000000001" customHeight="1" x14ac:dyDescent="0.25">
      <c r="A57" s="4"/>
      <c r="B57" s="3" t="s">
        <v>65</v>
      </c>
      <c r="C57" s="5"/>
      <c r="D57" s="27" t="s">
        <v>273</v>
      </c>
    </row>
    <row r="58" spans="1:4" s="6" customFormat="1" ht="20.100000000000001" customHeight="1" x14ac:dyDescent="0.25">
      <c r="A58" s="4"/>
      <c r="B58" s="3" t="s">
        <v>66</v>
      </c>
      <c r="C58" s="5"/>
      <c r="D58" s="27" t="s">
        <v>279</v>
      </c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226</v>
      </c>
    </row>
    <row r="60" spans="1:4" s="6" customFormat="1" ht="20.100000000000001" customHeight="1" x14ac:dyDescent="0.25">
      <c r="A60" s="4"/>
      <c r="B60" s="7" t="s">
        <v>62</v>
      </c>
      <c r="C60" s="5"/>
      <c r="D60" s="18" t="s">
        <v>203</v>
      </c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85" t="s">
        <v>67</v>
      </c>
      <c r="B65" s="85"/>
      <c r="C65" s="85"/>
      <c r="D65" s="85"/>
    </row>
    <row r="66" spans="1:4" s="6" customFormat="1" ht="20.100000000000001" customHeight="1" x14ac:dyDescent="0.25">
      <c r="A66" s="4" t="s">
        <v>155</v>
      </c>
      <c r="B66" s="7" t="s">
        <v>68</v>
      </c>
      <c r="C66" s="5" t="s">
        <v>5</v>
      </c>
      <c r="D66" s="5" t="s">
        <v>227</v>
      </c>
    </row>
    <row r="67" spans="1:4" s="6" customFormat="1" ht="20.100000000000001" customHeight="1" x14ac:dyDescent="0.25">
      <c r="A67" s="4" t="s">
        <v>159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85" t="s">
        <v>70</v>
      </c>
      <c r="B68" s="85"/>
      <c r="C68" s="85"/>
      <c r="D68" s="85"/>
    </row>
    <row r="69" spans="1:4" s="6" customFormat="1" ht="20.100000000000001" customHeight="1" x14ac:dyDescent="0.25">
      <c r="A69" s="4" t="s">
        <v>160</v>
      </c>
      <c r="B69" s="3" t="s">
        <v>71</v>
      </c>
      <c r="C69" s="5" t="s">
        <v>5</v>
      </c>
      <c r="D69" s="5" t="s">
        <v>227</v>
      </c>
    </row>
    <row r="70" spans="1:4" s="6" customFormat="1" ht="20.100000000000001" customHeight="1" x14ac:dyDescent="0.25">
      <c r="A70" s="85" t="s">
        <v>72</v>
      </c>
      <c r="B70" s="85"/>
      <c r="C70" s="85"/>
      <c r="D70" s="85"/>
    </row>
    <row r="71" spans="1:4" s="6" customFormat="1" ht="31.5" customHeight="1" x14ac:dyDescent="0.25">
      <c r="A71" s="4" t="s">
        <v>161</v>
      </c>
      <c r="B71" s="7" t="s">
        <v>73</v>
      </c>
      <c r="C71" s="5" t="s">
        <v>5</v>
      </c>
      <c r="D71" s="5" t="s">
        <v>228</v>
      </c>
    </row>
    <row r="72" spans="1:4" s="6" customFormat="1" ht="20.100000000000001" customHeight="1" x14ac:dyDescent="0.25">
      <c r="A72" s="85" t="s">
        <v>74</v>
      </c>
      <c r="B72" s="85"/>
      <c r="C72" s="85"/>
      <c r="D72" s="85"/>
    </row>
    <row r="73" spans="1:4" s="6" customFormat="1" ht="20.100000000000001" customHeight="1" x14ac:dyDescent="0.25">
      <c r="A73" s="4" t="s">
        <v>162</v>
      </c>
      <c r="B73" s="7" t="s">
        <v>75</v>
      </c>
      <c r="C73" s="5" t="s">
        <v>5</v>
      </c>
      <c r="D73" s="5" t="s">
        <v>227</v>
      </c>
    </row>
    <row r="74" spans="1:4" s="6" customFormat="1" ht="20.100000000000001" customHeight="1" x14ac:dyDescent="0.25">
      <c r="A74" s="82" t="s">
        <v>76</v>
      </c>
      <c r="B74" s="82"/>
      <c r="C74" s="82"/>
      <c r="D74" s="82"/>
    </row>
    <row r="75" spans="1:4" s="6" customFormat="1" ht="20.100000000000001" customHeight="1" x14ac:dyDescent="0.25">
      <c r="A75" s="4" t="s">
        <v>166</v>
      </c>
      <c r="B75" s="7" t="s">
        <v>77</v>
      </c>
      <c r="C75" s="5" t="s">
        <v>5</v>
      </c>
      <c r="D75" s="5" t="s">
        <v>227</v>
      </c>
    </row>
    <row r="76" spans="1:4" s="6" customFormat="1" ht="20.100000000000001" customHeight="1" x14ac:dyDescent="0.25">
      <c r="A76" s="4" t="s">
        <v>167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85" t="s">
        <v>79</v>
      </c>
      <c r="B77" s="85"/>
      <c r="C77" s="85"/>
      <c r="D77" s="85"/>
    </row>
    <row r="78" spans="1:4" s="6" customFormat="1" ht="20.100000000000001" customHeight="1" x14ac:dyDescent="0.25">
      <c r="A78" s="4" t="s">
        <v>168</v>
      </c>
      <c r="B78" s="7" t="s">
        <v>80</v>
      </c>
      <c r="C78" s="5" t="s">
        <v>5</v>
      </c>
      <c r="D78" s="5" t="s">
        <v>203</v>
      </c>
    </row>
    <row r="79" spans="1:4" s="6" customFormat="1" ht="20.100000000000001" customHeight="1" x14ac:dyDescent="0.25">
      <c r="A79" s="85" t="s">
        <v>81</v>
      </c>
      <c r="B79" s="85"/>
      <c r="C79" s="85"/>
      <c r="D79" s="85"/>
    </row>
    <row r="80" spans="1:4" s="6" customFormat="1" ht="20.100000000000001" customHeight="1" x14ac:dyDescent="0.25">
      <c r="A80" s="4" t="s">
        <v>169</v>
      </c>
      <c r="B80" s="3" t="s">
        <v>82</v>
      </c>
      <c r="C80" s="5" t="s">
        <v>5</v>
      </c>
      <c r="D80" s="7" t="s">
        <v>211</v>
      </c>
    </row>
    <row r="81" spans="1:4" s="6" customFormat="1" ht="20.100000000000001" customHeight="1" x14ac:dyDescent="0.25">
      <c r="A81" s="85" t="s">
        <v>83</v>
      </c>
      <c r="B81" s="85"/>
      <c r="C81" s="85"/>
      <c r="D81" s="85"/>
    </row>
    <row r="82" spans="1:4" s="6" customFormat="1" ht="20.100000000000001" customHeight="1" x14ac:dyDescent="0.25">
      <c r="A82" s="4" t="s">
        <v>170</v>
      </c>
      <c r="B82" s="3" t="s">
        <v>84</v>
      </c>
      <c r="C82" s="5" t="s">
        <v>5</v>
      </c>
      <c r="D82" s="7"/>
    </row>
    <row r="83" spans="1:4" s="6" customFormat="1" ht="20.100000000000001" customHeight="1" x14ac:dyDescent="0.25">
      <c r="A83" s="85" t="s">
        <v>85</v>
      </c>
      <c r="B83" s="85"/>
      <c r="C83" s="85"/>
      <c r="D83" s="85"/>
    </row>
    <row r="84" spans="1:4" s="6" customFormat="1" ht="31.5" customHeight="1" x14ac:dyDescent="0.25">
      <c r="A84" s="4" t="s">
        <v>171</v>
      </c>
      <c r="B84" s="3" t="s">
        <v>86</v>
      </c>
      <c r="C84" s="5" t="s">
        <v>5</v>
      </c>
      <c r="D84" s="8" t="s">
        <v>214</v>
      </c>
    </row>
    <row r="85" spans="1:4" s="6" customFormat="1" ht="20.100000000000001" customHeight="1" x14ac:dyDescent="0.25">
      <c r="A85" s="82" t="s">
        <v>91</v>
      </c>
      <c r="B85" s="82"/>
      <c r="C85" s="82"/>
      <c r="D85" s="82"/>
    </row>
    <row r="86" spans="1:4" s="6" customFormat="1" ht="20.100000000000001" customHeight="1" x14ac:dyDescent="0.25">
      <c r="A86" s="4" t="s">
        <v>172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workbookViewId="0">
      <selection activeCell="B2" sqref="B2"/>
    </sheetView>
  </sheetViews>
  <sheetFormatPr defaultRowHeight="15.75" x14ac:dyDescent="0.25"/>
  <cols>
    <col min="1" max="1" width="7.28515625" style="76" bestFit="1" customWidth="1"/>
    <col min="2" max="2" width="48.140625" style="77" customWidth="1"/>
    <col min="3" max="3" width="9" style="77" bestFit="1" customWidth="1"/>
    <col min="4" max="4" width="21.140625" style="74" customWidth="1"/>
    <col min="5" max="5" width="20.5703125" style="74" customWidth="1"/>
    <col min="6" max="6" width="11.7109375" style="74" customWidth="1"/>
    <col min="7" max="7" width="36.5703125" style="55" customWidth="1"/>
    <col min="8" max="16" width="9.140625" style="76"/>
    <col min="17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16" s="46" customFormat="1" ht="42.75" customHeight="1" x14ac:dyDescent="0.25">
      <c r="A1" s="72"/>
      <c r="B1" s="91" t="s">
        <v>307</v>
      </c>
      <c r="C1" s="91"/>
      <c r="D1" s="91"/>
      <c r="E1" s="91"/>
      <c r="F1" s="91"/>
      <c r="G1" s="91"/>
      <c r="H1" s="72"/>
      <c r="I1" s="72"/>
      <c r="J1" s="72"/>
      <c r="K1" s="72"/>
      <c r="L1" s="72"/>
      <c r="M1" s="72"/>
      <c r="N1" s="72"/>
      <c r="O1" s="72"/>
      <c r="P1" s="72"/>
    </row>
    <row r="2" spans="1:16" s="46" customFormat="1" ht="42.75" customHeight="1" x14ac:dyDescent="0.25">
      <c r="A2" s="72"/>
      <c r="B2" s="70" t="s">
        <v>345</v>
      </c>
      <c r="C2" s="73"/>
      <c r="D2" s="74"/>
      <c r="E2" s="74"/>
      <c r="F2" s="74"/>
      <c r="G2" s="48"/>
      <c r="H2" s="72"/>
      <c r="I2" s="72"/>
      <c r="J2" s="72"/>
      <c r="K2" s="72"/>
      <c r="L2" s="72"/>
      <c r="M2" s="72"/>
      <c r="N2" s="72"/>
      <c r="O2" s="72"/>
      <c r="P2" s="72"/>
    </row>
    <row r="3" spans="1:16" s="6" customFormat="1" ht="61.5" customHeight="1" x14ac:dyDescent="0.25">
      <c r="A3" s="32" t="s">
        <v>0</v>
      </c>
      <c r="B3" s="49" t="s">
        <v>1</v>
      </c>
      <c r="C3" s="49" t="s">
        <v>2</v>
      </c>
      <c r="D3" s="61" t="s">
        <v>308</v>
      </c>
      <c r="E3" s="61" t="s">
        <v>309</v>
      </c>
      <c r="F3" s="61" t="s">
        <v>310</v>
      </c>
      <c r="G3" s="50" t="s">
        <v>311</v>
      </c>
      <c r="H3" s="75"/>
      <c r="I3" s="75"/>
      <c r="J3" s="75"/>
      <c r="K3" s="75"/>
      <c r="L3" s="75"/>
      <c r="M3" s="75"/>
      <c r="N3" s="75"/>
      <c r="O3" s="75"/>
      <c r="P3" s="75"/>
    </row>
    <row r="4" spans="1:16" s="6" customFormat="1" ht="20.100000000000001" customHeight="1" x14ac:dyDescent="0.25">
      <c r="A4" s="26">
        <v>1</v>
      </c>
      <c r="B4" s="51" t="s">
        <v>4</v>
      </c>
      <c r="C4" s="28" t="s">
        <v>5</v>
      </c>
      <c r="D4" s="87" t="str">
        <f>'[1]2.1'!D6</f>
        <v>27.03.2018 г.</v>
      </c>
      <c r="E4" s="88"/>
      <c r="F4" s="58"/>
      <c r="G4" s="52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20.100000000000001" customHeight="1" x14ac:dyDescent="0.25">
      <c r="A5" s="26">
        <v>2</v>
      </c>
      <c r="B5" s="53" t="s">
        <v>92</v>
      </c>
      <c r="C5" s="28" t="s">
        <v>5</v>
      </c>
      <c r="D5" s="89" t="s">
        <v>238</v>
      </c>
      <c r="E5" s="90"/>
      <c r="F5" s="61"/>
      <c r="G5" s="52"/>
      <c r="H5" s="75"/>
      <c r="I5" s="75"/>
      <c r="J5" s="75"/>
      <c r="K5" s="75"/>
      <c r="L5" s="75"/>
      <c r="M5" s="75"/>
      <c r="N5" s="75"/>
      <c r="O5" s="75"/>
      <c r="P5" s="75"/>
    </row>
    <row r="6" spans="1:16" s="6" customFormat="1" ht="20.100000000000001" customHeight="1" x14ac:dyDescent="0.25">
      <c r="A6" s="26">
        <v>3</v>
      </c>
      <c r="B6" s="53" t="s">
        <v>64</v>
      </c>
      <c r="C6" s="28" t="s">
        <v>5</v>
      </c>
      <c r="D6" s="87" t="s">
        <v>312</v>
      </c>
      <c r="E6" s="88"/>
      <c r="F6" s="58"/>
      <c r="G6" s="52"/>
      <c r="H6" s="75"/>
      <c r="I6" s="75"/>
      <c r="J6" s="75"/>
      <c r="K6" s="75"/>
      <c r="L6" s="75"/>
      <c r="M6" s="75"/>
      <c r="N6" s="75"/>
      <c r="O6" s="75"/>
      <c r="P6" s="75"/>
    </row>
    <row r="7" spans="1:16" s="6" customFormat="1" ht="20.100000000000001" customHeight="1" x14ac:dyDescent="0.25">
      <c r="A7" s="26">
        <v>4</v>
      </c>
      <c r="B7" s="53" t="s">
        <v>93</v>
      </c>
      <c r="C7" s="28" t="s">
        <v>313</v>
      </c>
      <c r="D7" s="58">
        <v>4.26</v>
      </c>
      <c r="E7" s="58">
        <v>4.6500000000000004</v>
      </c>
      <c r="F7" s="58">
        <v>10644.5</v>
      </c>
      <c r="G7" s="52">
        <f>(D7*6+E7*6)*F7</f>
        <v>569054.97</v>
      </c>
      <c r="H7" s="75"/>
      <c r="I7" s="75"/>
      <c r="J7" s="75"/>
      <c r="K7" s="75"/>
      <c r="L7" s="75"/>
      <c r="M7" s="75"/>
      <c r="N7" s="75"/>
      <c r="O7" s="75"/>
      <c r="P7" s="75"/>
    </row>
    <row r="8" spans="1:16" s="6" customFormat="1" ht="110.25" customHeight="1" x14ac:dyDescent="0.25">
      <c r="A8" s="26">
        <v>5</v>
      </c>
      <c r="B8" s="53" t="s">
        <v>175</v>
      </c>
      <c r="C8" s="28" t="s">
        <v>5</v>
      </c>
      <c r="D8" s="87" t="s">
        <v>314</v>
      </c>
      <c r="E8" s="88"/>
      <c r="F8" s="58"/>
      <c r="G8" s="52"/>
      <c r="H8" s="75"/>
      <c r="I8" s="75"/>
      <c r="J8" s="75"/>
      <c r="K8" s="75"/>
      <c r="L8" s="75"/>
      <c r="M8" s="75"/>
      <c r="N8" s="75"/>
      <c r="O8" s="75"/>
      <c r="P8" s="75"/>
    </row>
    <row r="9" spans="1:16" s="6" customFormat="1" ht="20.100000000000001" customHeight="1" x14ac:dyDescent="0.25">
      <c r="A9" s="26">
        <v>6</v>
      </c>
      <c r="B9" s="53" t="s">
        <v>176</v>
      </c>
      <c r="C9" s="28" t="s">
        <v>5</v>
      </c>
      <c r="D9" s="87" t="s">
        <v>239</v>
      </c>
      <c r="E9" s="88"/>
      <c r="F9" s="58"/>
      <c r="G9" s="52"/>
      <c r="H9" s="75"/>
      <c r="I9" s="75"/>
      <c r="J9" s="75"/>
      <c r="K9" s="75"/>
      <c r="L9" s="75"/>
      <c r="M9" s="75"/>
      <c r="N9" s="75"/>
      <c r="O9" s="75"/>
      <c r="P9" s="75"/>
    </row>
    <row r="10" spans="1:16" s="6" customFormat="1" ht="31.5" customHeight="1" x14ac:dyDescent="0.25">
      <c r="A10" s="26">
        <v>7</v>
      </c>
      <c r="B10" s="53" t="s">
        <v>94</v>
      </c>
      <c r="C10" s="28" t="s">
        <v>5</v>
      </c>
      <c r="D10" s="87" t="s">
        <v>240</v>
      </c>
      <c r="E10" s="88"/>
      <c r="F10" s="58"/>
      <c r="G10" s="52"/>
      <c r="H10" s="75"/>
      <c r="I10" s="75"/>
      <c r="J10" s="75"/>
      <c r="K10" s="75"/>
      <c r="L10" s="75"/>
      <c r="M10" s="75"/>
      <c r="N10" s="75"/>
      <c r="O10" s="75"/>
      <c r="P10" s="75"/>
    </row>
    <row r="11" spans="1:16" s="6" customFormat="1" x14ac:dyDescent="0.25">
      <c r="A11" s="26">
        <v>8</v>
      </c>
      <c r="B11" s="53"/>
      <c r="C11" s="28"/>
      <c r="D11" s="58"/>
      <c r="E11" s="58"/>
      <c r="F11" s="58"/>
      <c r="G11" s="52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6" customFormat="1" x14ac:dyDescent="0.25">
      <c r="A12" s="26">
        <v>9</v>
      </c>
      <c r="B12" s="53" t="s">
        <v>92</v>
      </c>
      <c r="C12" s="28" t="s">
        <v>5</v>
      </c>
      <c r="D12" s="89" t="s">
        <v>241</v>
      </c>
      <c r="E12" s="90"/>
      <c r="F12" s="61"/>
      <c r="G12" s="52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6" customFormat="1" ht="31.5" customHeight="1" x14ac:dyDescent="0.25">
      <c r="A13" s="26">
        <v>10</v>
      </c>
      <c r="B13" s="53" t="s">
        <v>64</v>
      </c>
      <c r="C13" s="28" t="s">
        <v>5</v>
      </c>
      <c r="D13" s="87" t="s">
        <v>312</v>
      </c>
      <c r="E13" s="88"/>
      <c r="F13" s="58"/>
      <c r="G13" s="52"/>
      <c r="H13" s="75"/>
      <c r="I13" s="75"/>
      <c r="J13" s="75"/>
      <c r="K13" s="75"/>
      <c r="L13" s="75"/>
      <c r="M13" s="75"/>
      <c r="N13" s="75"/>
      <c r="O13" s="75"/>
      <c r="P13" s="75"/>
    </row>
    <row r="14" spans="1:16" x14ac:dyDescent="0.25">
      <c r="A14" s="26">
        <v>11</v>
      </c>
      <c r="B14" s="53" t="s">
        <v>93</v>
      </c>
      <c r="C14" s="28" t="s">
        <v>18</v>
      </c>
      <c r="D14" s="58">
        <v>6.23</v>
      </c>
      <c r="E14" s="58">
        <v>6.65</v>
      </c>
      <c r="F14" s="58">
        <v>10644.5</v>
      </c>
      <c r="G14" s="52">
        <f>(D14*6+E14*6)*F14</f>
        <v>822606.96</v>
      </c>
    </row>
    <row r="15" spans="1:16" ht="116.25" customHeight="1" x14ac:dyDescent="0.25">
      <c r="A15" s="26">
        <v>12</v>
      </c>
      <c r="B15" s="53" t="s">
        <v>175</v>
      </c>
      <c r="C15" s="28" t="s">
        <v>5</v>
      </c>
      <c r="D15" s="87" t="s">
        <v>314</v>
      </c>
      <c r="E15" s="88"/>
      <c r="F15" s="58"/>
      <c r="G15" s="54"/>
    </row>
    <row r="16" spans="1:16" ht="47.25" customHeight="1" x14ac:dyDescent="0.25">
      <c r="A16" s="26">
        <v>13</v>
      </c>
      <c r="B16" s="53" t="s">
        <v>176</v>
      </c>
      <c r="C16" s="28" t="s">
        <v>5</v>
      </c>
      <c r="D16" s="87" t="s">
        <v>242</v>
      </c>
      <c r="E16" s="88"/>
      <c r="F16" s="58"/>
      <c r="G16" s="54"/>
    </row>
    <row r="17" spans="1:7" x14ac:dyDescent="0.25">
      <c r="A17" s="26">
        <v>14</v>
      </c>
      <c r="B17" s="53" t="s">
        <v>94</v>
      </c>
      <c r="C17" s="28" t="s">
        <v>5</v>
      </c>
      <c r="D17" s="87" t="s">
        <v>243</v>
      </c>
      <c r="E17" s="88"/>
      <c r="F17" s="58"/>
      <c r="G17" s="54"/>
    </row>
    <row r="18" spans="1:7" x14ac:dyDescent="0.25">
      <c r="A18" s="26">
        <v>15</v>
      </c>
      <c r="B18" s="53"/>
      <c r="C18" s="28"/>
      <c r="D18" s="58"/>
      <c r="E18" s="58"/>
      <c r="F18" s="58"/>
      <c r="G18" s="54"/>
    </row>
    <row r="19" spans="1:7" ht="31.5" customHeight="1" x14ac:dyDescent="0.25">
      <c r="A19" s="26">
        <v>16</v>
      </c>
      <c r="B19" s="53" t="s">
        <v>92</v>
      </c>
      <c r="C19" s="28" t="s">
        <v>5</v>
      </c>
      <c r="D19" s="89" t="s">
        <v>244</v>
      </c>
      <c r="E19" s="90"/>
      <c r="F19" s="61"/>
      <c r="G19" s="54"/>
    </row>
    <row r="20" spans="1:7" x14ac:dyDescent="0.25">
      <c r="A20" s="26">
        <v>17</v>
      </c>
      <c r="B20" s="53" t="s">
        <v>64</v>
      </c>
      <c r="C20" s="28" t="s">
        <v>5</v>
      </c>
      <c r="D20" s="87" t="s">
        <v>312</v>
      </c>
      <c r="E20" s="88"/>
      <c r="F20" s="58"/>
      <c r="G20" s="54"/>
    </row>
    <row r="21" spans="1:7" x14ac:dyDescent="0.25">
      <c r="A21" s="26">
        <v>18</v>
      </c>
      <c r="B21" s="53" t="s">
        <v>93</v>
      </c>
      <c r="C21" s="28" t="s">
        <v>18</v>
      </c>
      <c r="D21" s="58">
        <v>6.85</v>
      </c>
      <c r="E21" s="58">
        <v>6.85</v>
      </c>
      <c r="F21" s="58">
        <v>10644.5</v>
      </c>
      <c r="G21" s="52">
        <f>(D21*6+E21*6)*F21</f>
        <v>874977.89999999991</v>
      </c>
    </row>
    <row r="22" spans="1:7" ht="110.25" customHeight="1" x14ac:dyDescent="0.25">
      <c r="A22" s="26">
        <v>19</v>
      </c>
      <c r="B22" s="53" t="s">
        <v>175</v>
      </c>
      <c r="C22" s="28" t="s">
        <v>5</v>
      </c>
      <c r="D22" s="87" t="s">
        <v>314</v>
      </c>
      <c r="E22" s="88"/>
      <c r="F22" s="58"/>
      <c r="G22" s="54"/>
    </row>
    <row r="23" spans="1:7" x14ac:dyDescent="0.25">
      <c r="A23" s="26">
        <v>20</v>
      </c>
      <c r="B23" s="53" t="s">
        <v>176</v>
      </c>
      <c r="C23" s="28" t="s">
        <v>5</v>
      </c>
      <c r="D23" s="87" t="s">
        <v>239</v>
      </c>
      <c r="E23" s="88"/>
      <c r="F23" s="58"/>
      <c r="G23" s="54"/>
    </row>
    <row r="24" spans="1:7" ht="31.5" customHeight="1" x14ac:dyDescent="0.25">
      <c r="A24" s="26">
        <v>21</v>
      </c>
      <c r="B24" s="53" t="s">
        <v>94</v>
      </c>
      <c r="C24" s="28" t="s">
        <v>5</v>
      </c>
      <c r="D24" s="87" t="s">
        <v>344</v>
      </c>
      <c r="E24" s="88"/>
      <c r="F24" s="58"/>
      <c r="G24" s="54"/>
    </row>
    <row r="25" spans="1:7" x14ac:dyDescent="0.25">
      <c r="A25" s="26">
        <v>22</v>
      </c>
      <c r="B25" s="53"/>
      <c r="C25" s="28"/>
      <c r="D25" s="58"/>
      <c r="E25" s="58"/>
      <c r="F25" s="58"/>
      <c r="G25" s="54"/>
    </row>
    <row r="26" spans="1:7" ht="31.5" customHeight="1" x14ac:dyDescent="0.25">
      <c r="A26" s="26">
        <v>23</v>
      </c>
      <c r="B26" s="53" t="s">
        <v>92</v>
      </c>
      <c r="C26" s="28" t="s">
        <v>5</v>
      </c>
      <c r="D26" s="89" t="s">
        <v>258</v>
      </c>
      <c r="E26" s="90"/>
      <c r="F26" s="61"/>
      <c r="G26" s="54"/>
    </row>
    <row r="27" spans="1:7" x14ac:dyDescent="0.25">
      <c r="A27" s="26">
        <v>24</v>
      </c>
      <c r="B27" s="53" t="s">
        <v>64</v>
      </c>
      <c r="C27" s="28" t="s">
        <v>5</v>
      </c>
      <c r="D27" s="87" t="s">
        <v>312</v>
      </c>
      <c r="E27" s="88"/>
      <c r="F27" s="58"/>
      <c r="G27" s="54"/>
    </row>
    <row r="28" spans="1:7" x14ac:dyDescent="0.25">
      <c r="A28" s="26">
        <v>25</v>
      </c>
      <c r="B28" s="53" t="s">
        <v>93</v>
      </c>
      <c r="C28" s="28" t="s">
        <v>18</v>
      </c>
      <c r="D28" s="58">
        <v>1.49</v>
      </c>
      <c r="E28" s="58">
        <v>1.49</v>
      </c>
      <c r="F28" s="58">
        <v>10644.5</v>
      </c>
      <c r="G28" s="52">
        <f>(D28*6+E28*6)*F28</f>
        <v>190323.66</v>
      </c>
    </row>
    <row r="29" spans="1:7" ht="105.75" customHeight="1" x14ac:dyDescent="0.25">
      <c r="A29" s="26">
        <v>26</v>
      </c>
      <c r="B29" s="53" t="s">
        <v>175</v>
      </c>
      <c r="C29" s="28" t="s">
        <v>5</v>
      </c>
      <c r="D29" s="87" t="s">
        <v>314</v>
      </c>
      <c r="E29" s="88"/>
      <c r="F29" s="58"/>
      <c r="G29" s="54"/>
    </row>
    <row r="30" spans="1:7" x14ac:dyDescent="0.25">
      <c r="A30" s="26">
        <v>27</v>
      </c>
      <c r="B30" s="53" t="s">
        <v>176</v>
      </c>
      <c r="C30" s="28" t="s">
        <v>5</v>
      </c>
      <c r="D30" s="87" t="s">
        <v>239</v>
      </c>
      <c r="E30" s="88"/>
      <c r="F30" s="58"/>
      <c r="G30" s="54"/>
    </row>
    <row r="31" spans="1:7" x14ac:dyDescent="0.25">
      <c r="A31" s="26">
        <v>28</v>
      </c>
      <c r="B31" s="53" t="s">
        <v>94</v>
      </c>
      <c r="C31" s="28" t="s">
        <v>5</v>
      </c>
      <c r="D31" s="87" t="s">
        <v>243</v>
      </c>
      <c r="E31" s="88"/>
      <c r="F31" s="58"/>
      <c r="G31" s="54"/>
    </row>
    <row r="32" spans="1:7" x14ac:dyDescent="0.25">
      <c r="A32" s="26">
        <v>29</v>
      </c>
      <c r="B32" s="53"/>
      <c r="C32" s="28"/>
      <c r="D32" s="58"/>
      <c r="E32" s="58"/>
      <c r="F32" s="58"/>
      <c r="G32" s="54"/>
    </row>
    <row r="33" spans="1:7" ht="47.25" customHeight="1" x14ac:dyDescent="0.25">
      <c r="A33" s="26">
        <v>30</v>
      </c>
      <c r="B33" s="53" t="s">
        <v>92</v>
      </c>
      <c r="C33" s="28" t="s">
        <v>5</v>
      </c>
      <c r="D33" s="89" t="s">
        <v>245</v>
      </c>
      <c r="E33" s="90"/>
      <c r="F33" s="61"/>
      <c r="G33" s="54"/>
    </row>
    <row r="34" spans="1:7" x14ac:dyDescent="0.25">
      <c r="A34" s="26">
        <v>31</v>
      </c>
      <c r="B34" s="53" t="s">
        <v>64</v>
      </c>
      <c r="C34" s="28" t="s">
        <v>5</v>
      </c>
      <c r="D34" s="87" t="s">
        <v>312</v>
      </c>
      <c r="E34" s="88"/>
      <c r="F34" s="58"/>
      <c r="G34" s="54"/>
    </row>
    <row r="35" spans="1:7" x14ac:dyDescent="0.25">
      <c r="A35" s="26">
        <v>32</v>
      </c>
      <c r="B35" s="53" t="s">
        <v>93</v>
      </c>
      <c r="C35" s="28" t="s">
        <v>18</v>
      </c>
      <c r="D35" s="58">
        <v>2.21</v>
      </c>
      <c r="E35" s="58">
        <v>2.75</v>
      </c>
      <c r="F35" s="58">
        <v>10644.5</v>
      </c>
      <c r="G35" s="52">
        <f>(D35*6+E35*6)*F35</f>
        <v>316780.32</v>
      </c>
    </row>
    <row r="36" spans="1:7" ht="111.75" customHeight="1" x14ac:dyDescent="0.25">
      <c r="A36" s="26">
        <v>33</v>
      </c>
      <c r="B36" s="53" t="s">
        <v>175</v>
      </c>
      <c r="C36" s="28" t="s">
        <v>5</v>
      </c>
      <c r="D36" s="87" t="s">
        <v>314</v>
      </c>
      <c r="E36" s="88"/>
      <c r="F36" s="58"/>
      <c r="G36" s="54"/>
    </row>
    <row r="37" spans="1:7" ht="31.5" customHeight="1" x14ac:dyDescent="0.25">
      <c r="A37" s="26">
        <v>34</v>
      </c>
      <c r="B37" s="53" t="s">
        <v>176</v>
      </c>
      <c r="C37" s="28" t="s">
        <v>5</v>
      </c>
      <c r="D37" s="87" t="s">
        <v>246</v>
      </c>
      <c r="E37" s="88"/>
      <c r="F37" s="58"/>
      <c r="G37" s="54"/>
    </row>
    <row r="38" spans="1:7" x14ac:dyDescent="0.25">
      <c r="A38" s="26">
        <v>35</v>
      </c>
      <c r="B38" s="53" t="s">
        <v>94</v>
      </c>
      <c r="C38" s="28" t="s">
        <v>5</v>
      </c>
      <c r="D38" s="87" t="s">
        <v>243</v>
      </c>
      <c r="E38" s="88"/>
      <c r="F38" s="58"/>
      <c r="G38" s="54"/>
    </row>
    <row r="39" spans="1:7" x14ac:dyDescent="0.25">
      <c r="A39" s="26">
        <v>36</v>
      </c>
      <c r="B39" s="53"/>
      <c r="C39" s="28"/>
      <c r="D39" s="58"/>
      <c r="E39" s="58"/>
      <c r="F39" s="58"/>
      <c r="G39" s="54"/>
    </row>
    <row r="40" spans="1:7" ht="47.25" customHeight="1" x14ac:dyDescent="0.25">
      <c r="A40" s="26">
        <v>37</v>
      </c>
      <c r="B40" s="53" t="s">
        <v>92</v>
      </c>
      <c r="C40" s="28" t="s">
        <v>5</v>
      </c>
      <c r="D40" s="89" t="s">
        <v>247</v>
      </c>
      <c r="E40" s="90"/>
      <c r="F40" s="61"/>
      <c r="G40" s="54"/>
    </row>
    <row r="41" spans="1:7" x14ac:dyDescent="0.25">
      <c r="A41" s="26">
        <v>38</v>
      </c>
      <c r="B41" s="53" t="s">
        <v>64</v>
      </c>
      <c r="C41" s="28" t="s">
        <v>5</v>
      </c>
      <c r="D41" s="87" t="s">
        <v>312</v>
      </c>
      <c r="E41" s="88"/>
      <c r="F41" s="58"/>
      <c r="G41" s="54"/>
    </row>
    <row r="42" spans="1:7" x14ac:dyDescent="0.25">
      <c r="A42" s="26">
        <v>39</v>
      </c>
      <c r="B42" s="53" t="s">
        <v>93</v>
      </c>
      <c r="C42" s="28" t="s">
        <v>18</v>
      </c>
      <c r="D42" s="58">
        <v>1.78</v>
      </c>
      <c r="E42" s="58">
        <v>1.8</v>
      </c>
      <c r="F42" s="58">
        <v>10644.5</v>
      </c>
      <c r="G42" s="52">
        <f>(D42*6+E42*6)*F42</f>
        <v>228643.86000000002</v>
      </c>
    </row>
    <row r="43" spans="1:7" ht="109.5" customHeight="1" x14ac:dyDescent="0.25">
      <c r="A43" s="26">
        <v>40</v>
      </c>
      <c r="B43" s="53" t="s">
        <v>175</v>
      </c>
      <c r="C43" s="28" t="s">
        <v>5</v>
      </c>
      <c r="D43" s="87" t="s">
        <v>314</v>
      </c>
      <c r="E43" s="88"/>
      <c r="F43" s="58"/>
      <c r="G43" s="54"/>
    </row>
    <row r="44" spans="1:7" ht="31.5" customHeight="1" x14ac:dyDescent="0.25">
      <c r="A44" s="26">
        <v>41</v>
      </c>
      <c r="B44" s="53" t="s">
        <v>176</v>
      </c>
      <c r="C44" s="28" t="s">
        <v>5</v>
      </c>
      <c r="D44" s="87" t="s">
        <v>246</v>
      </c>
      <c r="E44" s="88"/>
      <c r="F44" s="58"/>
      <c r="G44" s="54"/>
    </row>
    <row r="45" spans="1:7" x14ac:dyDescent="0.25">
      <c r="A45" s="26">
        <v>42</v>
      </c>
      <c r="B45" s="53" t="s">
        <v>94</v>
      </c>
      <c r="C45" s="28" t="s">
        <v>5</v>
      </c>
      <c r="D45" s="87" t="s">
        <v>243</v>
      </c>
      <c r="E45" s="88"/>
      <c r="F45" s="58"/>
      <c r="G45" s="54"/>
    </row>
    <row r="46" spans="1:7" x14ac:dyDescent="0.25">
      <c r="A46" s="26">
        <v>43</v>
      </c>
      <c r="B46" s="53"/>
      <c r="C46" s="28"/>
      <c r="D46" s="58"/>
      <c r="E46" s="58"/>
      <c r="F46" s="58"/>
      <c r="G46" s="54"/>
    </row>
    <row r="47" spans="1:7" ht="93" customHeight="1" x14ac:dyDescent="0.25">
      <c r="A47" s="26">
        <v>44</v>
      </c>
      <c r="B47" s="53" t="s">
        <v>92</v>
      </c>
      <c r="C47" s="28" t="s">
        <v>5</v>
      </c>
      <c r="D47" s="89" t="s">
        <v>248</v>
      </c>
      <c r="E47" s="90"/>
      <c r="F47" s="61"/>
      <c r="G47" s="54"/>
    </row>
    <row r="48" spans="1:7" x14ac:dyDescent="0.25">
      <c r="A48" s="26">
        <v>45</v>
      </c>
      <c r="B48" s="53" t="s">
        <v>64</v>
      </c>
      <c r="C48" s="28" t="s">
        <v>5</v>
      </c>
      <c r="D48" s="87" t="s">
        <v>312</v>
      </c>
      <c r="E48" s="88"/>
      <c r="F48" s="58"/>
      <c r="G48" s="54"/>
    </row>
    <row r="49" spans="1:7" x14ac:dyDescent="0.25">
      <c r="A49" s="26">
        <v>46</v>
      </c>
      <c r="B49" s="53" t="s">
        <v>93</v>
      </c>
      <c r="C49" s="28" t="s">
        <v>18</v>
      </c>
      <c r="D49" s="58">
        <v>4.53</v>
      </c>
      <c r="E49" s="58">
        <v>4.53</v>
      </c>
      <c r="F49" s="58">
        <v>10644.5</v>
      </c>
      <c r="G49" s="52">
        <f>(D49*6+E49*6)*F49</f>
        <v>578635.02</v>
      </c>
    </row>
    <row r="50" spans="1:7" ht="103.5" customHeight="1" x14ac:dyDescent="0.25">
      <c r="A50" s="26">
        <v>47</v>
      </c>
      <c r="B50" s="53" t="s">
        <v>175</v>
      </c>
      <c r="C50" s="28" t="s">
        <v>5</v>
      </c>
      <c r="D50" s="87" t="s">
        <v>314</v>
      </c>
      <c r="E50" s="88"/>
      <c r="F50" s="58"/>
      <c r="G50" s="54"/>
    </row>
    <row r="51" spans="1:7" ht="31.5" customHeight="1" x14ac:dyDescent="0.25">
      <c r="A51" s="26">
        <v>48</v>
      </c>
      <c r="B51" s="53" t="s">
        <v>176</v>
      </c>
      <c r="C51" s="28" t="s">
        <v>5</v>
      </c>
      <c r="D51" s="87" t="s">
        <v>246</v>
      </c>
      <c r="E51" s="88"/>
      <c r="F51" s="58"/>
      <c r="G51" s="54"/>
    </row>
    <row r="52" spans="1:7" x14ac:dyDescent="0.25">
      <c r="A52" s="26">
        <v>49</v>
      </c>
      <c r="B52" s="53" t="s">
        <v>94</v>
      </c>
      <c r="C52" s="28" t="s">
        <v>5</v>
      </c>
      <c r="D52" s="87" t="s">
        <v>243</v>
      </c>
      <c r="E52" s="88"/>
      <c r="F52" s="58"/>
      <c r="G52" s="54"/>
    </row>
    <row r="53" spans="1:7" x14ac:dyDescent="0.25">
      <c r="A53" s="26">
        <v>50</v>
      </c>
      <c r="B53" s="53"/>
      <c r="C53" s="28"/>
      <c r="D53" s="58"/>
      <c r="E53" s="58"/>
      <c r="F53" s="58"/>
      <c r="G53" s="54"/>
    </row>
    <row r="54" spans="1:7" x14ac:dyDescent="0.25">
      <c r="A54" s="26">
        <v>51</v>
      </c>
      <c r="B54" s="53" t="s">
        <v>92</v>
      </c>
      <c r="C54" s="28" t="s">
        <v>5</v>
      </c>
      <c r="D54" s="89" t="s">
        <v>249</v>
      </c>
      <c r="E54" s="90"/>
      <c r="F54" s="61"/>
      <c r="G54" s="54"/>
    </row>
    <row r="55" spans="1:7" x14ac:dyDescent="0.25">
      <c r="A55" s="26">
        <v>52</v>
      </c>
      <c r="B55" s="53" t="s">
        <v>64</v>
      </c>
      <c r="C55" s="28" t="s">
        <v>5</v>
      </c>
      <c r="D55" s="87" t="s">
        <v>312</v>
      </c>
      <c r="E55" s="88"/>
      <c r="F55" s="58"/>
      <c r="G55" s="54"/>
    </row>
    <row r="56" spans="1:7" x14ac:dyDescent="0.25">
      <c r="A56" s="26">
        <v>53</v>
      </c>
      <c r="B56" s="53" t="s">
        <v>93</v>
      </c>
      <c r="C56" s="28" t="s">
        <v>18</v>
      </c>
      <c r="D56" s="58">
        <v>0.06</v>
      </c>
      <c r="E56" s="58">
        <v>0.06</v>
      </c>
      <c r="F56" s="58">
        <v>10644.5</v>
      </c>
      <c r="G56" s="52">
        <f>(D56*6+E56*6)*F56</f>
        <v>7664.04</v>
      </c>
    </row>
    <row r="57" spans="1:7" ht="111" customHeight="1" x14ac:dyDescent="0.25">
      <c r="A57" s="26">
        <v>54</v>
      </c>
      <c r="B57" s="53" t="s">
        <v>175</v>
      </c>
      <c r="C57" s="28" t="s">
        <v>5</v>
      </c>
      <c r="D57" s="87" t="s">
        <v>314</v>
      </c>
      <c r="E57" s="88"/>
      <c r="F57" s="58"/>
      <c r="G57" s="54"/>
    </row>
    <row r="58" spans="1:7" x14ac:dyDescent="0.25">
      <c r="A58" s="26">
        <v>55</v>
      </c>
      <c r="B58" s="53" t="s">
        <v>176</v>
      </c>
      <c r="C58" s="28" t="s">
        <v>5</v>
      </c>
      <c r="D58" s="87" t="s">
        <v>250</v>
      </c>
      <c r="E58" s="88"/>
      <c r="F58" s="58"/>
      <c r="G58" s="54"/>
    </row>
    <row r="59" spans="1:7" ht="45" customHeight="1" x14ac:dyDescent="0.25">
      <c r="A59" s="26">
        <v>56</v>
      </c>
      <c r="B59" s="53" t="s">
        <v>94</v>
      </c>
      <c r="C59" s="28" t="s">
        <v>5</v>
      </c>
      <c r="D59" s="87" t="s">
        <v>251</v>
      </c>
      <c r="E59" s="88"/>
      <c r="F59" s="58"/>
      <c r="G59" s="54"/>
    </row>
    <row r="60" spans="1:7" x14ac:dyDescent="0.25">
      <c r="A60" s="26">
        <v>57</v>
      </c>
      <c r="B60" s="53"/>
      <c r="C60" s="28"/>
      <c r="D60" s="58"/>
      <c r="E60" s="58"/>
      <c r="F60" s="58"/>
      <c r="G60" s="54"/>
    </row>
    <row r="61" spans="1:7" ht="47.25" customHeight="1" x14ac:dyDescent="0.25">
      <c r="A61" s="26">
        <v>58</v>
      </c>
      <c r="B61" s="53" t="s">
        <v>92</v>
      </c>
      <c r="C61" s="28" t="s">
        <v>5</v>
      </c>
      <c r="D61" s="89" t="s">
        <v>252</v>
      </c>
      <c r="E61" s="90"/>
      <c r="F61" s="61"/>
      <c r="G61" s="54"/>
    </row>
    <row r="62" spans="1:7" x14ac:dyDescent="0.25">
      <c r="A62" s="26">
        <v>59</v>
      </c>
      <c r="B62" s="53" t="s">
        <v>64</v>
      </c>
      <c r="C62" s="28" t="s">
        <v>5</v>
      </c>
      <c r="D62" s="87" t="s">
        <v>312</v>
      </c>
      <c r="E62" s="88"/>
      <c r="F62" s="58"/>
      <c r="G62" s="54"/>
    </row>
    <row r="63" spans="1:7" x14ac:dyDescent="0.25">
      <c r="A63" s="26">
        <v>60</v>
      </c>
      <c r="B63" s="53" t="s">
        <v>93</v>
      </c>
      <c r="C63" s="28" t="s">
        <v>18</v>
      </c>
      <c r="D63" s="58">
        <v>0.14000000000000001</v>
      </c>
      <c r="E63" s="58">
        <v>0.14000000000000001</v>
      </c>
      <c r="F63" s="58">
        <v>10644.5</v>
      </c>
      <c r="G63" s="52">
        <f>(D63*6+E63*6)*F63</f>
        <v>17882.760000000002</v>
      </c>
    </row>
    <row r="64" spans="1:7" ht="114" customHeight="1" x14ac:dyDescent="0.25">
      <c r="A64" s="26">
        <v>61</v>
      </c>
      <c r="B64" s="53" t="s">
        <v>175</v>
      </c>
      <c r="C64" s="28" t="s">
        <v>5</v>
      </c>
      <c r="D64" s="87" t="s">
        <v>314</v>
      </c>
      <c r="E64" s="88"/>
      <c r="F64" s="58"/>
      <c r="G64" s="54"/>
    </row>
    <row r="65" spans="1:7" ht="31.5" customHeight="1" x14ac:dyDescent="0.25">
      <c r="A65" s="26">
        <v>62</v>
      </c>
      <c r="B65" s="53" t="s">
        <v>176</v>
      </c>
      <c r="C65" s="28" t="s">
        <v>5</v>
      </c>
      <c r="D65" s="87" t="s">
        <v>253</v>
      </c>
      <c r="E65" s="88"/>
      <c r="F65" s="58"/>
      <c r="G65" s="54"/>
    </row>
    <row r="66" spans="1:7" x14ac:dyDescent="0.25">
      <c r="A66" s="26">
        <v>63</v>
      </c>
      <c r="B66" s="53" t="s">
        <v>94</v>
      </c>
      <c r="C66" s="28" t="s">
        <v>5</v>
      </c>
      <c r="D66" s="87" t="s">
        <v>243</v>
      </c>
      <c r="E66" s="88"/>
      <c r="F66" s="58"/>
      <c r="G66" s="54"/>
    </row>
    <row r="67" spans="1:7" x14ac:dyDescent="0.25">
      <c r="A67" s="26">
        <v>64</v>
      </c>
      <c r="B67" s="53"/>
      <c r="C67" s="28"/>
      <c r="D67" s="58"/>
      <c r="E67" s="58"/>
      <c r="F67" s="58"/>
      <c r="G67" s="54"/>
    </row>
    <row r="68" spans="1:7" ht="31.5" customHeight="1" x14ac:dyDescent="0.25">
      <c r="A68" s="26">
        <v>65</v>
      </c>
      <c r="B68" s="53" t="s">
        <v>92</v>
      </c>
      <c r="C68" s="28" t="s">
        <v>5</v>
      </c>
      <c r="D68" s="89" t="s">
        <v>254</v>
      </c>
      <c r="E68" s="90"/>
      <c r="F68" s="61"/>
      <c r="G68" s="54"/>
    </row>
    <row r="69" spans="1:7" x14ac:dyDescent="0.25">
      <c r="A69" s="26">
        <v>66</v>
      </c>
      <c r="B69" s="53" t="s">
        <v>64</v>
      </c>
      <c r="C69" s="28" t="s">
        <v>5</v>
      </c>
      <c r="D69" s="87" t="s">
        <v>312</v>
      </c>
      <c r="E69" s="88"/>
      <c r="F69" s="58"/>
      <c r="G69" s="54"/>
    </row>
    <row r="70" spans="1:7" x14ac:dyDescent="0.25">
      <c r="A70" s="26">
        <v>67</v>
      </c>
      <c r="B70" s="53" t="s">
        <v>93</v>
      </c>
      <c r="C70" s="28" t="s">
        <v>18</v>
      </c>
      <c r="D70" s="58">
        <v>0.04</v>
      </c>
      <c r="E70" s="58">
        <v>0.04</v>
      </c>
      <c r="F70" s="58">
        <v>10644.5</v>
      </c>
      <c r="G70" s="52">
        <f>(D70*6+E70*6)*F70</f>
        <v>5109.3599999999997</v>
      </c>
    </row>
    <row r="71" spans="1:7" ht="100.5" customHeight="1" x14ac:dyDescent="0.25">
      <c r="A71" s="26">
        <v>68</v>
      </c>
      <c r="B71" s="53" t="s">
        <v>175</v>
      </c>
      <c r="C71" s="28" t="s">
        <v>5</v>
      </c>
      <c r="D71" s="87" t="s">
        <v>314</v>
      </c>
      <c r="E71" s="88"/>
      <c r="F71" s="58"/>
      <c r="G71" s="54"/>
    </row>
    <row r="72" spans="1:7" x14ac:dyDescent="0.25">
      <c r="A72" s="26">
        <v>69</v>
      </c>
      <c r="B72" s="53" t="s">
        <v>176</v>
      </c>
      <c r="C72" s="28" t="s">
        <v>5</v>
      </c>
      <c r="D72" s="87" t="s">
        <v>255</v>
      </c>
      <c r="E72" s="88"/>
      <c r="F72" s="58"/>
      <c r="G72" s="54"/>
    </row>
    <row r="73" spans="1:7" x14ac:dyDescent="0.25">
      <c r="A73" s="26">
        <v>70</v>
      </c>
      <c r="B73" s="53" t="s">
        <v>94</v>
      </c>
      <c r="C73" s="28" t="s">
        <v>5</v>
      </c>
      <c r="D73" s="87" t="s">
        <v>243</v>
      </c>
      <c r="E73" s="88"/>
      <c r="F73" s="58"/>
      <c r="G73" s="54"/>
    </row>
    <row r="74" spans="1:7" x14ac:dyDescent="0.25">
      <c r="A74" s="26">
        <v>71</v>
      </c>
      <c r="B74" s="53"/>
      <c r="C74" s="28"/>
      <c r="D74" s="58"/>
      <c r="E74" s="58"/>
      <c r="F74" s="58"/>
      <c r="G74" s="54"/>
    </row>
    <row r="75" spans="1:7" ht="63" customHeight="1" x14ac:dyDescent="0.25">
      <c r="A75" s="26">
        <v>72</v>
      </c>
      <c r="B75" s="53" t="s">
        <v>92</v>
      </c>
      <c r="C75" s="28" t="s">
        <v>5</v>
      </c>
      <c r="D75" s="89" t="s">
        <v>256</v>
      </c>
      <c r="E75" s="90"/>
      <c r="F75" s="61"/>
      <c r="G75" s="54"/>
    </row>
    <row r="76" spans="1:7" x14ac:dyDescent="0.25">
      <c r="A76" s="26">
        <v>73</v>
      </c>
      <c r="B76" s="53" t="s">
        <v>64</v>
      </c>
      <c r="C76" s="28" t="s">
        <v>5</v>
      </c>
      <c r="D76" s="87" t="s">
        <v>312</v>
      </c>
      <c r="E76" s="88"/>
      <c r="F76" s="58"/>
      <c r="G76" s="54"/>
    </row>
    <row r="77" spans="1:7" x14ac:dyDescent="0.25">
      <c r="A77" s="26">
        <v>74</v>
      </c>
      <c r="B77" s="53" t="s">
        <v>93</v>
      </c>
      <c r="C77" s="28" t="s">
        <v>18</v>
      </c>
      <c r="D77" s="58">
        <v>3.88</v>
      </c>
      <c r="E77" s="58">
        <v>3.88</v>
      </c>
      <c r="F77" s="58">
        <v>10644.5</v>
      </c>
      <c r="G77" s="52">
        <f>(D77*6+E77*6)*F77</f>
        <v>495607.92000000004</v>
      </c>
    </row>
    <row r="78" spans="1:7" ht="109.5" customHeight="1" x14ac:dyDescent="0.25">
      <c r="A78" s="26">
        <v>75</v>
      </c>
      <c r="B78" s="53" t="s">
        <v>175</v>
      </c>
      <c r="C78" s="28" t="s">
        <v>5</v>
      </c>
      <c r="D78" s="87" t="s">
        <v>314</v>
      </c>
      <c r="E78" s="88"/>
      <c r="F78" s="58"/>
      <c r="G78" s="54"/>
    </row>
    <row r="79" spans="1:7" x14ac:dyDescent="0.25">
      <c r="A79" s="26">
        <v>76</v>
      </c>
      <c r="B79" s="53" t="s">
        <v>176</v>
      </c>
      <c r="C79" s="28" t="s">
        <v>5</v>
      </c>
      <c r="D79" s="87" t="s">
        <v>257</v>
      </c>
      <c r="E79" s="88"/>
      <c r="F79" s="58"/>
      <c r="G79" s="54"/>
    </row>
    <row r="80" spans="1:7" x14ac:dyDescent="0.25">
      <c r="A80" s="26">
        <v>77</v>
      </c>
      <c r="B80" s="53" t="s">
        <v>94</v>
      </c>
      <c r="C80" s="28" t="s">
        <v>5</v>
      </c>
      <c r="D80" s="87" t="s">
        <v>343</v>
      </c>
      <c r="E80" s="88"/>
      <c r="F80" s="58"/>
      <c r="G80" s="54"/>
    </row>
    <row r="81" spans="1:7" x14ac:dyDescent="0.25">
      <c r="A81" s="26">
        <v>78</v>
      </c>
      <c r="B81" s="53"/>
      <c r="C81" s="28"/>
      <c r="D81" s="58"/>
      <c r="E81" s="58"/>
      <c r="F81" s="58"/>
      <c r="G81" s="54"/>
    </row>
    <row r="82" spans="1:7" x14ac:dyDescent="0.25">
      <c r="A82" s="26">
        <v>79</v>
      </c>
      <c r="B82" s="53" t="s">
        <v>92</v>
      </c>
      <c r="C82" s="28" t="s">
        <v>5</v>
      </c>
      <c r="D82" s="89" t="s">
        <v>315</v>
      </c>
      <c r="E82" s="90"/>
      <c r="F82" s="61"/>
      <c r="G82" s="54"/>
    </row>
    <row r="83" spans="1:7" x14ac:dyDescent="0.25">
      <c r="A83" s="26">
        <v>80</v>
      </c>
      <c r="B83" s="53" t="s">
        <v>64</v>
      </c>
      <c r="C83" s="28" t="s">
        <v>5</v>
      </c>
      <c r="D83" s="87" t="s">
        <v>312</v>
      </c>
      <c r="E83" s="88"/>
      <c r="F83" s="58"/>
      <c r="G83" s="54"/>
    </row>
    <row r="84" spans="1:7" x14ac:dyDescent="0.25">
      <c r="A84" s="26">
        <v>81</v>
      </c>
      <c r="B84" s="53" t="s">
        <v>93</v>
      </c>
      <c r="C84" s="28" t="s">
        <v>18</v>
      </c>
      <c r="D84" s="58">
        <v>0</v>
      </c>
      <c r="E84" s="58">
        <v>0</v>
      </c>
      <c r="F84" s="58">
        <v>10644.5</v>
      </c>
      <c r="G84" s="52">
        <f>(D84*6+E84*6)*F84</f>
        <v>0</v>
      </c>
    </row>
    <row r="85" spans="1:7" ht="101.25" customHeight="1" x14ac:dyDescent="0.25">
      <c r="A85" s="26">
        <v>82</v>
      </c>
      <c r="B85" s="53" t="s">
        <v>175</v>
      </c>
      <c r="C85" s="28" t="s">
        <v>5</v>
      </c>
      <c r="D85" s="87" t="s">
        <v>314</v>
      </c>
      <c r="E85" s="88"/>
      <c r="F85" s="58"/>
      <c r="G85" s="54"/>
    </row>
    <row r="86" spans="1:7" x14ac:dyDescent="0.25">
      <c r="A86" s="26">
        <v>83</v>
      </c>
      <c r="B86" s="53" t="s">
        <v>176</v>
      </c>
      <c r="C86" s="28" t="s">
        <v>5</v>
      </c>
      <c r="D86" s="87" t="s">
        <v>257</v>
      </c>
      <c r="E86" s="88"/>
      <c r="F86" s="58"/>
      <c r="G86" s="54"/>
    </row>
    <row r="87" spans="1:7" ht="31.5" customHeight="1" x14ac:dyDescent="0.25">
      <c r="A87" s="26">
        <v>84</v>
      </c>
      <c r="B87" s="53" t="s">
        <v>94</v>
      </c>
      <c r="C87" s="28" t="s">
        <v>5</v>
      </c>
      <c r="D87" s="87" t="s">
        <v>316</v>
      </c>
      <c r="E87" s="88"/>
      <c r="F87" s="58"/>
      <c r="G87" s="54"/>
    </row>
    <row r="88" spans="1:7" ht="59.25" customHeight="1" x14ac:dyDescent="0.25">
      <c r="A88" s="26">
        <v>85</v>
      </c>
      <c r="B88" s="53" t="s">
        <v>92</v>
      </c>
      <c r="C88" s="28" t="s">
        <v>5</v>
      </c>
      <c r="D88" s="89" t="s">
        <v>317</v>
      </c>
      <c r="E88" s="90"/>
      <c r="F88" s="61"/>
      <c r="G88" s="54"/>
    </row>
    <row r="89" spans="1:7" x14ac:dyDescent="0.25">
      <c r="A89" s="26">
        <v>86</v>
      </c>
      <c r="B89" s="53" t="s">
        <v>64</v>
      </c>
      <c r="C89" s="28" t="s">
        <v>5</v>
      </c>
      <c r="D89" s="87" t="s">
        <v>312</v>
      </c>
      <c r="E89" s="88"/>
      <c r="F89" s="58"/>
      <c r="G89" s="54"/>
    </row>
    <row r="90" spans="1:7" x14ac:dyDescent="0.25">
      <c r="A90" s="26">
        <v>87</v>
      </c>
      <c r="B90" s="53" t="s">
        <v>93</v>
      </c>
      <c r="C90" s="28" t="s">
        <v>18</v>
      </c>
      <c r="D90" s="58">
        <v>1.31</v>
      </c>
      <c r="E90" s="58">
        <v>1.45</v>
      </c>
      <c r="F90" s="58">
        <v>10644.5</v>
      </c>
      <c r="G90" s="52">
        <f>(D90*6+E90*6)*F90</f>
        <v>176272.91999999998</v>
      </c>
    </row>
    <row r="91" spans="1:7" ht="110.25" customHeight="1" x14ac:dyDescent="0.25">
      <c r="A91" s="26">
        <v>88</v>
      </c>
      <c r="B91" s="53" t="s">
        <v>175</v>
      </c>
      <c r="C91" s="28" t="s">
        <v>5</v>
      </c>
      <c r="D91" s="87" t="s">
        <v>314</v>
      </c>
      <c r="E91" s="88"/>
      <c r="F91" s="58"/>
      <c r="G91" s="54"/>
    </row>
    <row r="92" spans="1:7" x14ac:dyDescent="0.25">
      <c r="A92" s="26">
        <v>89</v>
      </c>
      <c r="B92" s="53" t="s">
        <v>176</v>
      </c>
      <c r="C92" s="28" t="s">
        <v>5</v>
      </c>
      <c r="D92" s="87" t="s">
        <v>257</v>
      </c>
      <c r="E92" s="88"/>
      <c r="F92" s="58"/>
      <c r="G92" s="54"/>
    </row>
    <row r="93" spans="1:7" x14ac:dyDescent="0.25">
      <c r="A93" s="26">
        <v>90</v>
      </c>
      <c r="B93" s="53" t="s">
        <v>94</v>
      </c>
      <c r="C93" s="28" t="s">
        <v>5</v>
      </c>
      <c r="D93" s="87" t="s">
        <v>342</v>
      </c>
      <c r="E93" s="88"/>
      <c r="F93" s="58"/>
      <c r="G93" s="54"/>
    </row>
  </sheetData>
  <mergeCells count="67">
    <mergeCell ref="D4:E4"/>
    <mergeCell ref="D5:E5"/>
    <mergeCell ref="D6:E6"/>
    <mergeCell ref="D8:E8"/>
    <mergeCell ref="B1:G1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0:E50"/>
    <mergeCell ref="D51:E51"/>
    <mergeCell ref="D52:E52"/>
    <mergeCell ref="D54:E54"/>
    <mergeCell ref="D55:E55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1:E71"/>
    <mergeCell ref="D72:E72"/>
    <mergeCell ref="D73:E73"/>
    <mergeCell ref="D75:E75"/>
    <mergeCell ref="D76:E76"/>
    <mergeCell ref="D78:E78"/>
    <mergeCell ref="D79:E79"/>
    <mergeCell ref="D80:E80"/>
    <mergeCell ref="D82:E82"/>
    <mergeCell ref="D83:E83"/>
    <mergeCell ref="D91:E91"/>
    <mergeCell ref="D92:E92"/>
    <mergeCell ref="D93:E93"/>
    <mergeCell ref="D85:E85"/>
    <mergeCell ref="D86:E86"/>
    <mergeCell ref="D87:E87"/>
    <mergeCell ref="D88:E88"/>
    <mergeCell ref="D89:E89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41" workbookViewId="0">
      <selection activeCell="D84" sqref="D84"/>
    </sheetView>
  </sheetViews>
  <sheetFormatPr defaultRowHeight="15.75" x14ac:dyDescent="0.25"/>
  <cols>
    <col min="1" max="1" width="5.85546875" style="1" customWidth="1"/>
    <col min="2" max="2" width="76" style="1" bestFit="1" customWidth="1"/>
    <col min="3" max="3" width="12.28515625" style="1" customWidth="1"/>
    <col min="4" max="4" width="56" style="1" bestFit="1" customWidth="1"/>
    <col min="5" max="256" width="9.140625" style="1"/>
    <col min="257" max="257" width="5.85546875" style="1" customWidth="1"/>
    <col min="258" max="258" width="76" style="1" bestFit="1" customWidth="1"/>
    <col min="259" max="259" width="12.28515625" style="1" customWidth="1"/>
    <col min="260" max="260" width="56" style="1" bestFit="1" customWidth="1"/>
    <col min="261" max="512" width="9.140625" style="1"/>
    <col min="513" max="513" width="5.85546875" style="1" customWidth="1"/>
    <col min="514" max="514" width="76" style="1" bestFit="1" customWidth="1"/>
    <col min="515" max="515" width="12.28515625" style="1" customWidth="1"/>
    <col min="516" max="516" width="56" style="1" bestFit="1" customWidth="1"/>
    <col min="517" max="768" width="9.140625" style="1"/>
    <col min="769" max="769" width="5.85546875" style="1" customWidth="1"/>
    <col min="770" max="770" width="76" style="1" bestFit="1" customWidth="1"/>
    <col min="771" max="771" width="12.28515625" style="1" customWidth="1"/>
    <col min="772" max="772" width="56" style="1" bestFit="1" customWidth="1"/>
    <col min="773" max="1024" width="9.140625" style="1"/>
    <col min="1025" max="1025" width="5.85546875" style="1" customWidth="1"/>
    <col min="1026" max="1026" width="76" style="1" bestFit="1" customWidth="1"/>
    <col min="1027" max="1027" width="12.28515625" style="1" customWidth="1"/>
    <col min="1028" max="1028" width="56" style="1" bestFit="1" customWidth="1"/>
    <col min="1029" max="1280" width="9.140625" style="1"/>
    <col min="1281" max="1281" width="5.85546875" style="1" customWidth="1"/>
    <col min="1282" max="1282" width="76" style="1" bestFit="1" customWidth="1"/>
    <col min="1283" max="1283" width="12.28515625" style="1" customWidth="1"/>
    <col min="1284" max="1284" width="56" style="1" bestFit="1" customWidth="1"/>
    <col min="1285" max="1536" width="9.140625" style="1"/>
    <col min="1537" max="1537" width="5.85546875" style="1" customWidth="1"/>
    <col min="1538" max="1538" width="76" style="1" bestFit="1" customWidth="1"/>
    <col min="1539" max="1539" width="12.28515625" style="1" customWidth="1"/>
    <col min="1540" max="1540" width="56" style="1" bestFit="1" customWidth="1"/>
    <col min="1541" max="1792" width="9.140625" style="1"/>
    <col min="1793" max="1793" width="5.85546875" style="1" customWidth="1"/>
    <col min="1794" max="1794" width="76" style="1" bestFit="1" customWidth="1"/>
    <col min="1795" max="1795" width="12.28515625" style="1" customWidth="1"/>
    <col min="1796" max="1796" width="56" style="1" bestFit="1" customWidth="1"/>
    <col min="1797" max="2048" width="9.140625" style="1"/>
    <col min="2049" max="2049" width="5.85546875" style="1" customWidth="1"/>
    <col min="2050" max="2050" width="76" style="1" bestFit="1" customWidth="1"/>
    <col min="2051" max="2051" width="12.28515625" style="1" customWidth="1"/>
    <col min="2052" max="2052" width="56" style="1" bestFit="1" customWidth="1"/>
    <col min="2053" max="2304" width="9.140625" style="1"/>
    <col min="2305" max="2305" width="5.85546875" style="1" customWidth="1"/>
    <col min="2306" max="2306" width="76" style="1" bestFit="1" customWidth="1"/>
    <col min="2307" max="2307" width="12.28515625" style="1" customWidth="1"/>
    <col min="2308" max="2308" width="56" style="1" bestFit="1" customWidth="1"/>
    <col min="2309" max="2560" width="9.140625" style="1"/>
    <col min="2561" max="2561" width="5.85546875" style="1" customWidth="1"/>
    <col min="2562" max="2562" width="76" style="1" bestFit="1" customWidth="1"/>
    <col min="2563" max="2563" width="12.28515625" style="1" customWidth="1"/>
    <col min="2564" max="2564" width="56" style="1" bestFit="1" customWidth="1"/>
    <col min="2565" max="2816" width="9.140625" style="1"/>
    <col min="2817" max="2817" width="5.85546875" style="1" customWidth="1"/>
    <col min="2818" max="2818" width="76" style="1" bestFit="1" customWidth="1"/>
    <col min="2819" max="2819" width="12.28515625" style="1" customWidth="1"/>
    <col min="2820" max="2820" width="56" style="1" bestFit="1" customWidth="1"/>
    <col min="2821" max="3072" width="9.140625" style="1"/>
    <col min="3073" max="3073" width="5.85546875" style="1" customWidth="1"/>
    <col min="3074" max="3074" width="76" style="1" bestFit="1" customWidth="1"/>
    <col min="3075" max="3075" width="12.28515625" style="1" customWidth="1"/>
    <col min="3076" max="3076" width="56" style="1" bestFit="1" customWidth="1"/>
    <col min="3077" max="3328" width="9.140625" style="1"/>
    <col min="3329" max="3329" width="5.85546875" style="1" customWidth="1"/>
    <col min="3330" max="3330" width="76" style="1" bestFit="1" customWidth="1"/>
    <col min="3331" max="3331" width="12.28515625" style="1" customWidth="1"/>
    <col min="3332" max="3332" width="56" style="1" bestFit="1" customWidth="1"/>
    <col min="3333" max="3584" width="9.140625" style="1"/>
    <col min="3585" max="3585" width="5.85546875" style="1" customWidth="1"/>
    <col min="3586" max="3586" width="76" style="1" bestFit="1" customWidth="1"/>
    <col min="3587" max="3587" width="12.28515625" style="1" customWidth="1"/>
    <col min="3588" max="3588" width="56" style="1" bestFit="1" customWidth="1"/>
    <col min="3589" max="3840" width="9.140625" style="1"/>
    <col min="3841" max="3841" width="5.85546875" style="1" customWidth="1"/>
    <col min="3842" max="3842" width="76" style="1" bestFit="1" customWidth="1"/>
    <col min="3843" max="3843" width="12.28515625" style="1" customWidth="1"/>
    <col min="3844" max="3844" width="56" style="1" bestFit="1" customWidth="1"/>
    <col min="3845" max="4096" width="9.140625" style="1"/>
    <col min="4097" max="4097" width="5.85546875" style="1" customWidth="1"/>
    <col min="4098" max="4098" width="76" style="1" bestFit="1" customWidth="1"/>
    <col min="4099" max="4099" width="12.28515625" style="1" customWidth="1"/>
    <col min="4100" max="4100" width="56" style="1" bestFit="1" customWidth="1"/>
    <col min="4101" max="4352" width="9.140625" style="1"/>
    <col min="4353" max="4353" width="5.85546875" style="1" customWidth="1"/>
    <col min="4354" max="4354" width="76" style="1" bestFit="1" customWidth="1"/>
    <col min="4355" max="4355" width="12.28515625" style="1" customWidth="1"/>
    <col min="4356" max="4356" width="56" style="1" bestFit="1" customWidth="1"/>
    <col min="4357" max="4608" width="9.140625" style="1"/>
    <col min="4609" max="4609" width="5.85546875" style="1" customWidth="1"/>
    <col min="4610" max="4610" width="76" style="1" bestFit="1" customWidth="1"/>
    <col min="4611" max="4611" width="12.28515625" style="1" customWidth="1"/>
    <col min="4612" max="4612" width="56" style="1" bestFit="1" customWidth="1"/>
    <col min="4613" max="4864" width="9.140625" style="1"/>
    <col min="4865" max="4865" width="5.85546875" style="1" customWidth="1"/>
    <col min="4866" max="4866" width="76" style="1" bestFit="1" customWidth="1"/>
    <col min="4867" max="4867" width="12.28515625" style="1" customWidth="1"/>
    <col min="4868" max="4868" width="56" style="1" bestFit="1" customWidth="1"/>
    <col min="4869" max="5120" width="9.140625" style="1"/>
    <col min="5121" max="5121" width="5.85546875" style="1" customWidth="1"/>
    <col min="5122" max="5122" width="76" style="1" bestFit="1" customWidth="1"/>
    <col min="5123" max="5123" width="12.28515625" style="1" customWidth="1"/>
    <col min="5124" max="5124" width="56" style="1" bestFit="1" customWidth="1"/>
    <col min="5125" max="5376" width="9.140625" style="1"/>
    <col min="5377" max="5377" width="5.85546875" style="1" customWidth="1"/>
    <col min="5378" max="5378" width="76" style="1" bestFit="1" customWidth="1"/>
    <col min="5379" max="5379" width="12.28515625" style="1" customWidth="1"/>
    <col min="5380" max="5380" width="56" style="1" bestFit="1" customWidth="1"/>
    <col min="5381" max="5632" width="9.140625" style="1"/>
    <col min="5633" max="5633" width="5.85546875" style="1" customWidth="1"/>
    <col min="5634" max="5634" width="76" style="1" bestFit="1" customWidth="1"/>
    <col min="5635" max="5635" width="12.28515625" style="1" customWidth="1"/>
    <col min="5636" max="5636" width="56" style="1" bestFit="1" customWidth="1"/>
    <col min="5637" max="5888" width="9.140625" style="1"/>
    <col min="5889" max="5889" width="5.85546875" style="1" customWidth="1"/>
    <col min="5890" max="5890" width="76" style="1" bestFit="1" customWidth="1"/>
    <col min="5891" max="5891" width="12.28515625" style="1" customWidth="1"/>
    <col min="5892" max="5892" width="56" style="1" bestFit="1" customWidth="1"/>
    <col min="5893" max="6144" width="9.140625" style="1"/>
    <col min="6145" max="6145" width="5.85546875" style="1" customWidth="1"/>
    <col min="6146" max="6146" width="76" style="1" bestFit="1" customWidth="1"/>
    <col min="6147" max="6147" width="12.28515625" style="1" customWidth="1"/>
    <col min="6148" max="6148" width="56" style="1" bestFit="1" customWidth="1"/>
    <col min="6149" max="6400" width="9.140625" style="1"/>
    <col min="6401" max="6401" width="5.85546875" style="1" customWidth="1"/>
    <col min="6402" max="6402" width="76" style="1" bestFit="1" customWidth="1"/>
    <col min="6403" max="6403" width="12.28515625" style="1" customWidth="1"/>
    <col min="6404" max="6404" width="56" style="1" bestFit="1" customWidth="1"/>
    <col min="6405" max="6656" width="9.140625" style="1"/>
    <col min="6657" max="6657" width="5.85546875" style="1" customWidth="1"/>
    <col min="6658" max="6658" width="76" style="1" bestFit="1" customWidth="1"/>
    <col min="6659" max="6659" width="12.28515625" style="1" customWidth="1"/>
    <col min="6660" max="6660" width="56" style="1" bestFit="1" customWidth="1"/>
    <col min="6661" max="6912" width="9.140625" style="1"/>
    <col min="6913" max="6913" width="5.85546875" style="1" customWidth="1"/>
    <col min="6914" max="6914" width="76" style="1" bestFit="1" customWidth="1"/>
    <col min="6915" max="6915" width="12.28515625" style="1" customWidth="1"/>
    <col min="6916" max="6916" width="56" style="1" bestFit="1" customWidth="1"/>
    <col min="6917" max="7168" width="9.140625" style="1"/>
    <col min="7169" max="7169" width="5.85546875" style="1" customWidth="1"/>
    <col min="7170" max="7170" width="76" style="1" bestFit="1" customWidth="1"/>
    <col min="7171" max="7171" width="12.28515625" style="1" customWidth="1"/>
    <col min="7172" max="7172" width="56" style="1" bestFit="1" customWidth="1"/>
    <col min="7173" max="7424" width="9.140625" style="1"/>
    <col min="7425" max="7425" width="5.85546875" style="1" customWidth="1"/>
    <col min="7426" max="7426" width="76" style="1" bestFit="1" customWidth="1"/>
    <col min="7427" max="7427" width="12.28515625" style="1" customWidth="1"/>
    <col min="7428" max="7428" width="56" style="1" bestFit="1" customWidth="1"/>
    <col min="7429" max="7680" width="9.140625" style="1"/>
    <col min="7681" max="7681" width="5.85546875" style="1" customWidth="1"/>
    <col min="7682" max="7682" width="76" style="1" bestFit="1" customWidth="1"/>
    <col min="7683" max="7683" width="12.28515625" style="1" customWidth="1"/>
    <col min="7684" max="7684" width="56" style="1" bestFit="1" customWidth="1"/>
    <col min="7685" max="7936" width="9.140625" style="1"/>
    <col min="7937" max="7937" width="5.85546875" style="1" customWidth="1"/>
    <col min="7938" max="7938" width="76" style="1" bestFit="1" customWidth="1"/>
    <col min="7939" max="7939" width="12.28515625" style="1" customWidth="1"/>
    <col min="7940" max="7940" width="56" style="1" bestFit="1" customWidth="1"/>
    <col min="7941" max="8192" width="9.140625" style="1"/>
    <col min="8193" max="8193" width="5.85546875" style="1" customWidth="1"/>
    <col min="8194" max="8194" width="76" style="1" bestFit="1" customWidth="1"/>
    <col min="8195" max="8195" width="12.28515625" style="1" customWidth="1"/>
    <col min="8196" max="8196" width="56" style="1" bestFit="1" customWidth="1"/>
    <col min="8197" max="8448" width="9.140625" style="1"/>
    <col min="8449" max="8449" width="5.85546875" style="1" customWidth="1"/>
    <col min="8450" max="8450" width="76" style="1" bestFit="1" customWidth="1"/>
    <col min="8451" max="8451" width="12.28515625" style="1" customWidth="1"/>
    <col min="8452" max="8452" width="56" style="1" bestFit="1" customWidth="1"/>
    <col min="8453" max="8704" width="9.140625" style="1"/>
    <col min="8705" max="8705" width="5.85546875" style="1" customWidth="1"/>
    <col min="8706" max="8706" width="76" style="1" bestFit="1" customWidth="1"/>
    <col min="8707" max="8707" width="12.28515625" style="1" customWidth="1"/>
    <col min="8708" max="8708" width="56" style="1" bestFit="1" customWidth="1"/>
    <col min="8709" max="8960" width="9.140625" style="1"/>
    <col min="8961" max="8961" width="5.85546875" style="1" customWidth="1"/>
    <col min="8962" max="8962" width="76" style="1" bestFit="1" customWidth="1"/>
    <col min="8963" max="8963" width="12.28515625" style="1" customWidth="1"/>
    <col min="8964" max="8964" width="56" style="1" bestFit="1" customWidth="1"/>
    <col min="8965" max="9216" width="9.140625" style="1"/>
    <col min="9217" max="9217" width="5.85546875" style="1" customWidth="1"/>
    <col min="9218" max="9218" width="76" style="1" bestFit="1" customWidth="1"/>
    <col min="9219" max="9219" width="12.28515625" style="1" customWidth="1"/>
    <col min="9220" max="9220" width="56" style="1" bestFit="1" customWidth="1"/>
    <col min="9221" max="9472" width="9.140625" style="1"/>
    <col min="9473" max="9473" width="5.85546875" style="1" customWidth="1"/>
    <col min="9474" max="9474" width="76" style="1" bestFit="1" customWidth="1"/>
    <col min="9475" max="9475" width="12.28515625" style="1" customWidth="1"/>
    <col min="9476" max="9476" width="56" style="1" bestFit="1" customWidth="1"/>
    <col min="9477" max="9728" width="9.140625" style="1"/>
    <col min="9729" max="9729" width="5.85546875" style="1" customWidth="1"/>
    <col min="9730" max="9730" width="76" style="1" bestFit="1" customWidth="1"/>
    <col min="9731" max="9731" width="12.28515625" style="1" customWidth="1"/>
    <col min="9732" max="9732" width="56" style="1" bestFit="1" customWidth="1"/>
    <col min="9733" max="9984" width="9.140625" style="1"/>
    <col min="9985" max="9985" width="5.85546875" style="1" customWidth="1"/>
    <col min="9986" max="9986" width="76" style="1" bestFit="1" customWidth="1"/>
    <col min="9987" max="9987" width="12.28515625" style="1" customWidth="1"/>
    <col min="9988" max="9988" width="56" style="1" bestFit="1" customWidth="1"/>
    <col min="9989" max="10240" width="9.140625" style="1"/>
    <col min="10241" max="10241" width="5.85546875" style="1" customWidth="1"/>
    <col min="10242" max="10242" width="76" style="1" bestFit="1" customWidth="1"/>
    <col min="10243" max="10243" width="12.28515625" style="1" customWidth="1"/>
    <col min="10244" max="10244" width="56" style="1" bestFit="1" customWidth="1"/>
    <col min="10245" max="10496" width="9.140625" style="1"/>
    <col min="10497" max="10497" width="5.85546875" style="1" customWidth="1"/>
    <col min="10498" max="10498" width="76" style="1" bestFit="1" customWidth="1"/>
    <col min="10499" max="10499" width="12.28515625" style="1" customWidth="1"/>
    <col min="10500" max="10500" width="56" style="1" bestFit="1" customWidth="1"/>
    <col min="10501" max="10752" width="9.140625" style="1"/>
    <col min="10753" max="10753" width="5.85546875" style="1" customWidth="1"/>
    <col min="10754" max="10754" width="76" style="1" bestFit="1" customWidth="1"/>
    <col min="10755" max="10755" width="12.28515625" style="1" customWidth="1"/>
    <col min="10756" max="10756" width="56" style="1" bestFit="1" customWidth="1"/>
    <col min="10757" max="11008" width="9.140625" style="1"/>
    <col min="11009" max="11009" width="5.85546875" style="1" customWidth="1"/>
    <col min="11010" max="11010" width="76" style="1" bestFit="1" customWidth="1"/>
    <col min="11011" max="11011" width="12.28515625" style="1" customWidth="1"/>
    <col min="11012" max="11012" width="56" style="1" bestFit="1" customWidth="1"/>
    <col min="11013" max="11264" width="9.140625" style="1"/>
    <col min="11265" max="11265" width="5.85546875" style="1" customWidth="1"/>
    <col min="11266" max="11266" width="76" style="1" bestFit="1" customWidth="1"/>
    <col min="11267" max="11267" width="12.28515625" style="1" customWidth="1"/>
    <col min="11268" max="11268" width="56" style="1" bestFit="1" customWidth="1"/>
    <col min="11269" max="11520" width="9.140625" style="1"/>
    <col min="11521" max="11521" width="5.85546875" style="1" customWidth="1"/>
    <col min="11522" max="11522" width="76" style="1" bestFit="1" customWidth="1"/>
    <col min="11523" max="11523" width="12.28515625" style="1" customWidth="1"/>
    <col min="11524" max="11524" width="56" style="1" bestFit="1" customWidth="1"/>
    <col min="11525" max="11776" width="9.140625" style="1"/>
    <col min="11777" max="11777" width="5.85546875" style="1" customWidth="1"/>
    <col min="11778" max="11778" width="76" style="1" bestFit="1" customWidth="1"/>
    <col min="11779" max="11779" width="12.28515625" style="1" customWidth="1"/>
    <col min="11780" max="11780" width="56" style="1" bestFit="1" customWidth="1"/>
    <col min="11781" max="12032" width="9.140625" style="1"/>
    <col min="12033" max="12033" width="5.85546875" style="1" customWidth="1"/>
    <col min="12034" max="12034" width="76" style="1" bestFit="1" customWidth="1"/>
    <col min="12035" max="12035" width="12.28515625" style="1" customWidth="1"/>
    <col min="12036" max="12036" width="56" style="1" bestFit="1" customWidth="1"/>
    <col min="12037" max="12288" width="9.140625" style="1"/>
    <col min="12289" max="12289" width="5.85546875" style="1" customWidth="1"/>
    <col min="12290" max="12290" width="76" style="1" bestFit="1" customWidth="1"/>
    <col min="12291" max="12291" width="12.28515625" style="1" customWidth="1"/>
    <col min="12292" max="12292" width="56" style="1" bestFit="1" customWidth="1"/>
    <col min="12293" max="12544" width="9.140625" style="1"/>
    <col min="12545" max="12545" width="5.85546875" style="1" customWidth="1"/>
    <col min="12546" max="12546" width="76" style="1" bestFit="1" customWidth="1"/>
    <col min="12547" max="12547" width="12.28515625" style="1" customWidth="1"/>
    <col min="12548" max="12548" width="56" style="1" bestFit="1" customWidth="1"/>
    <col min="12549" max="12800" width="9.140625" style="1"/>
    <col min="12801" max="12801" width="5.85546875" style="1" customWidth="1"/>
    <col min="12802" max="12802" width="76" style="1" bestFit="1" customWidth="1"/>
    <col min="12803" max="12803" width="12.28515625" style="1" customWidth="1"/>
    <col min="12804" max="12804" width="56" style="1" bestFit="1" customWidth="1"/>
    <col min="12805" max="13056" width="9.140625" style="1"/>
    <col min="13057" max="13057" width="5.85546875" style="1" customWidth="1"/>
    <col min="13058" max="13058" width="76" style="1" bestFit="1" customWidth="1"/>
    <col min="13059" max="13059" width="12.28515625" style="1" customWidth="1"/>
    <col min="13060" max="13060" width="56" style="1" bestFit="1" customWidth="1"/>
    <col min="13061" max="13312" width="9.140625" style="1"/>
    <col min="13313" max="13313" width="5.85546875" style="1" customWidth="1"/>
    <col min="13314" max="13314" width="76" style="1" bestFit="1" customWidth="1"/>
    <col min="13315" max="13315" width="12.28515625" style="1" customWidth="1"/>
    <col min="13316" max="13316" width="56" style="1" bestFit="1" customWidth="1"/>
    <col min="13317" max="13568" width="9.140625" style="1"/>
    <col min="13569" max="13569" width="5.85546875" style="1" customWidth="1"/>
    <col min="13570" max="13570" width="76" style="1" bestFit="1" customWidth="1"/>
    <col min="13571" max="13571" width="12.28515625" style="1" customWidth="1"/>
    <col min="13572" max="13572" width="56" style="1" bestFit="1" customWidth="1"/>
    <col min="13573" max="13824" width="9.140625" style="1"/>
    <col min="13825" max="13825" width="5.85546875" style="1" customWidth="1"/>
    <col min="13826" max="13826" width="76" style="1" bestFit="1" customWidth="1"/>
    <col min="13827" max="13827" width="12.28515625" style="1" customWidth="1"/>
    <col min="13828" max="13828" width="56" style="1" bestFit="1" customWidth="1"/>
    <col min="13829" max="14080" width="9.140625" style="1"/>
    <col min="14081" max="14081" width="5.85546875" style="1" customWidth="1"/>
    <col min="14082" max="14082" width="76" style="1" bestFit="1" customWidth="1"/>
    <col min="14083" max="14083" width="12.28515625" style="1" customWidth="1"/>
    <col min="14084" max="14084" width="56" style="1" bestFit="1" customWidth="1"/>
    <col min="14085" max="14336" width="9.140625" style="1"/>
    <col min="14337" max="14337" width="5.85546875" style="1" customWidth="1"/>
    <col min="14338" max="14338" width="76" style="1" bestFit="1" customWidth="1"/>
    <col min="14339" max="14339" width="12.28515625" style="1" customWidth="1"/>
    <col min="14340" max="14340" width="56" style="1" bestFit="1" customWidth="1"/>
    <col min="14341" max="14592" width="9.140625" style="1"/>
    <col min="14593" max="14593" width="5.85546875" style="1" customWidth="1"/>
    <col min="14594" max="14594" width="76" style="1" bestFit="1" customWidth="1"/>
    <col min="14595" max="14595" width="12.28515625" style="1" customWidth="1"/>
    <col min="14596" max="14596" width="56" style="1" bestFit="1" customWidth="1"/>
    <col min="14597" max="14848" width="9.140625" style="1"/>
    <col min="14849" max="14849" width="5.85546875" style="1" customWidth="1"/>
    <col min="14850" max="14850" width="76" style="1" bestFit="1" customWidth="1"/>
    <col min="14851" max="14851" width="12.28515625" style="1" customWidth="1"/>
    <col min="14852" max="14852" width="56" style="1" bestFit="1" customWidth="1"/>
    <col min="14853" max="15104" width="9.140625" style="1"/>
    <col min="15105" max="15105" width="5.85546875" style="1" customWidth="1"/>
    <col min="15106" max="15106" width="76" style="1" bestFit="1" customWidth="1"/>
    <col min="15107" max="15107" width="12.28515625" style="1" customWidth="1"/>
    <col min="15108" max="15108" width="56" style="1" bestFit="1" customWidth="1"/>
    <col min="15109" max="15360" width="9.140625" style="1"/>
    <col min="15361" max="15361" width="5.85546875" style="1" customWidth="1"/>
    <col min="15362" max="15362" width="76" style="1" bestFit="1" customWidth="1"/>
    <col min="15363" max="15363" width="12.28515625" style="1" customWidth="1"/>
    <col min="15364" max="15364" width="56" style="1" bestFit="1" customWidth="1"/>
    <col min="15365" max="15616" width="9.140625" style="1"/>
    <col min="15617" max="15617" width="5.85546875" style="1" customWidth="1"/>
    <col min="15618" max="15618" width="76" style="1" bestFit="1" customWidth="1"/>
    <col min="15619" max="15619" width="12.28515625" style="1" customWidth="1"/>
    <col min="15620" max="15620" width="56" style="1" bestFit="1" customWidth="1"/>
    <col min="15621" max="15872" width="9.140625" style="1"/>
    <col min="15873" max="15873" width="5.85546875" style="1" customWidth="1"/>
    <col min="15874" max="15874" width="76" style="1" bestFit="1" customWidth="1"/>
    <col min="15875" max="15875" width="12.28515625" style="1" customWidth="1"/>
    <col min="15876" max="15876" width="56" style="1" bestFit="1" customWidth="1"/>
    <col min="15877" max="16128" width="9.140625" style="1"/>
    <col min="16129" max="16129" width="5.85546875" style="1" customWidth="1"/>
    <col min="16130" max="16130" width="76" style="1" bestFit="1" customWidth="1"/>
    <col min="16131" max="16131" width="12.28515625" style="1" customWidth="1"/>
    <col min="16132" max="16132" width="56" style="1" bestFit="1" customWidth="1"/>
    <col min="16133" max="16384" width="9.140625" style="1"/>
  </cols>
  <sheetData>
    <row r="1" spans="1:4" s="46" customFormat="1" ht="24.75" customHeight="1" x14ac:dyDescent="0.25">
      <c r="B1" s="92" t="s">
        <v>305</v>
      </c>
      <c r="C1" s="92"/>
      <c r="D1" s="92"/>
    </row>
    <row r="2" spans="1:4" ht="24.75" customHeight="1" x14ac:dyDescent="0.25">
      <c r="B2" s="70" t="s">
        <v>345</v>
      </c>
      <c r="C2" s="31"/>
      <c r="D2" s="31"/>
    </row>
    <row r="3" spans="1:4" ht="35.1" customHeight="1" x14ac:dyDescent="0.25">
      <c r="A3" s="32" t="s">
        <v>0</v>
      </c>
      <c r="B3" s="32" t="s">
        <v>1</v>
      </c>
      <c r="C3" s="32" t="s">
        <v>2</v>
      </c>
      <c r="D3" s="47" t="s">
        <v>3</v>
      </c>
    </row>
    <row r="4" spans="1:4" s="36" customFormat="1" x14ac:dyDescent="0.25">
      <c r="A4" s="33">
        <v>1</v>
      </c>
      <c r="B4" s="34" t="s">
        <v>4</v>
      </c>
      <c r="C4" s="35" t="s">
        <v>5</v>
      </c>
      <c r="D4" s="35" t="str">
        <f>'[2]2.1'!D6</f>
        <v>27.03.2018 г.</v>
      </c>
    </row>
    <row r="5" spans="1:4" s="36" customFormat="1" x14ac:dyDescent="0.25">
      <c r="A5" s="33">
        <v>2</v>
      </c>
      <c r="B5" s="37" t="s">
        <v>95</v>
      </c>
      <c r="C5" s="35" t="s">
        <v>5</v>
      </c>
      <c r="D5" s="38" t="s">
        <v>213</v>
      </c>
    </row>
    <row r="6" spans="1:4" s="36" customFormat="1" x14ac:dyDescent="0.25">
      <c r="A6" s="33">
        <v>3</v>
      </c>
      <c r="B6" s="37" t="s">
        <v>95</v>
      </c>
      <c r="C6" s="35"/>
      <c r="D6" s="38" t="s">
        <v>231</v>
      </c>
    </row>
    <row r="7" spans="1:4" s="36" customFormat="1" x14ac:dyDescent="0.25">
      <c r="A7" s="33">
        <v>4</v>
      </c>
      <c r="B7" s="37" t="s">
        <v>96</v>
      </c>
      <c r="C7" s="35" t="s">
        <v>5</v>
      </c>
      <c r="D7" s="38" t="s">
        <v>232</v>
      </c>
    </row>
    <row r="8" spans="1:4" s="36" customFormat="1" x14ac:dyDescent="0.25">
      <c r="A8" s="33">
        <v>5</v>
      </c>
      <c r="B8" s="37" t="s">
        <v>64</v>
      </c>
      <c r="C8" s="35" t="s">
        <v>5</v>
      </c>
      <c r="D8" s="35" t="s">
        <v>34</v>
      </c>
    </row>
    <row r="9" spans="1:4" s="36" customFormat="1" ht="31.5" x14ac:dyDescent="0.25">
      <c r="A9" s="33">
        <v>6</v>
      </c>
      <c r="B9" s="37" t="s">
        <v>328</v>
      </c>
      <c r="C9" s="35" t="s">
        <v>280</v>
      </c>
      <c r="D9" s="35">
        <v>32.76</v>
      </c>
    </row>
    <row r="10" spans="1:4" s="36" customFormat="1" x14ac:dyDescent="0.25">
      <c r="A10" s="33">
        <v>7</v>
      </c>
      <c r="B10" s="37" t="s">
        <v>281</v>
      </c>
      <c r="C10" s="35" t="s">
        <v>280</v>
      </c>
      <c r="D10" s="35">
        <v>27.86</v>
      </c>
    </row>
    <row r="11" spans="1:4" s="36" customFormat="1" x14ac:dyDescent="0.25">
      <c r="A11" s="33">
        <v>8</v>
      </c>
      <c r="B11" s="37" t="s">
        <v>97</v>
      </c>
      <c r="C11" s="35" t="s">
        <v>5</v>
      </c>
      <c r="D11" s="35" t="s">
        <v>233</v>
      </c>
    </row>
    <row r="12" spans="1:4" s="36" customFormat="1" x14ac:dyDescent="0.25">
      <c r="A12" s="33">
        <v>9</v>
      </c>
      <c r="B12" s="37" t="s">
        <v>98</v>
      </c>
      <c r="C12" s="35" t="s">
        <v>5</v>
      </c>
      <c r="D12" s="35" t="s">
        <v>282</v>
      </c>
    </row>
    <row r="13" spans="1:4" s="36" customFormat="1" ht="31.5" x14ac:dyDescent="0.25">
      <c r="A13" s="33">
        <v>10</v>
      </c>
      <c r="B13" s="37" t="s">
        <v>99</v>
      </c>
      <c r="C13" s="35" t="s">
        <v>5</v>
      </c>
      <c r="D13" s="39" t="s">
        <v>283</v>
      </c>
    </row>
    <row r="14" spans="1:4" s="36" customFormat="1" x14ac:dyDescent="0.25">
      <c r="A14" s="33">
        <v>11</v>
      </c>
      <c r="B14" s="37" t="s">
        <v>100</v>
      </c>
      <c r="C14" s="35" t="s">
        <v>5</v>
      </c>
      <c r="D14" s="35" t="s">
        <v>284</v>
      </c>
    </row>
    <row r="15" spans="1:4" s="36" customFormat="1" ht="31.5" x14ac:dyDescent="0.25">
      <c r="A15" s="33">
        <v>12</v>
      </c>
      <c r="B15" s="37" t="s">
        <v>285</v>
      </c>
      <c r="C15" s="35" t="s">
        <v>286</v>
      </c>
      <c r="D15" s="35">
        <v>4.4000000000000004</v>
      </c>
    </row>
    <row r="16" spans="1:4" s="36" customFormat="1" ht="31.5" x14ac:dyDescent="0.25">
      <c r="A16" s="33">
        <v>13</v>
      </c>
      <c r="B16" s="37" t="s">
        <v>319</v>
      </c>
      <c r="C16" s="35" t="s">
        <v>286</v>
      </c>
      <c r="D16" s="35">
        <v>7.6</v>
      </c>
    </row>
    <row r="17" spans="1:4" s="36" customFormat="1" ht="31.5" customHeight="1" x14ac:dyDescent="0.25">
      <c r="A17" s="33">
        <v>14</v>
      </c>
      <c r="B17" s="37" t="s">
        <v>320</v>
      </c>
      <c r="C17" s="35"/>
      <c r="D17" s="35">
        <v>3.2</v>
      </c>
    </row>
    <row r="18" spans="1:4" s="40" customFormat="1" ht="47.25" x14ac:dyDescent="0.25">
      <c r="A18" s="33">
        <v>15</v>
      </c>
      <c r="B18" s="37" t="s">
        <v>287</v>
      </c>
      <c r="C18" s="35" t="s">
        <v>288</v>
      </c>
      <c r="D18" s="35">
        <v>1.2E-2</v>
      </c>
    </row>
    <row r="19" spans="1:4" s="40" customFormat="1" ht="84.75" customHeight="1" x14ac:dyDescent="0.25">
      <c r="A19" s="33">
        <v>16</v>
      </c>
      <c r="B19" s="37" t="s">
        <v>101</v>
      </c>
      <c r="C19" s="35" t="s">
        <v>5</v>
      </c>
      <c r="D19" s="41" t="s">
        <v>289</v>
      </c>
    </row>
    <row r="20" spans="1:4" s="40" customFormat="1" ht="17.25" customHeight="1" x14ac:dyDescent="0.25">
      <c r="A20" s="33">
        <v>17</v>
      </c>
      <c r="B20" s="34" t="s">
        <v>95</v>
      </c>
      <c r="C20" s="35" t="s">
        <v>5</v>
      </c>
      <c r="D20" s="42" t="s">
        <v>213</v>
      </c>
    </row>
    <row r="21" spans="1:4" s="40" customFormat="1" x14ac:dyDescent="0.25">
      <c r="A21" s="33">
        <v>18</v>
      </c>
      <c r="B21" s="37" t="s">
        <v>95</v>
      </c>
      <c r="C21" s="35"/>
      <c r="D21" s="38" t="s">
        <v>231</v>
      </c>
    </row>
    <row r="22" spans="1:4" s="40" customFormat="1" x14ac:dyDescent="0.25">
      <c r="A22" s="33">
        <v>19</v>
      </c>
      <c r="B22" s="37" t="s">
        <v>96</v>
      </c>
      <c r="C22" s="35" t="s">
        <v>5</v>
      </c>
      <c r="D22" s="38" t="s">
        <v>232</v>
      </c>
    </row>
    <row r="23" spans="1:4" s="40" customFormat="1" x14ac:dyDescent="0.25">
      <c r="A23" s="33">
        <v>20</v>
      </c>
      <c r="B23" s="37" t="s">
        <v>64</v>
      </c>
      <c r="C23" s="35" t="s">
        <v>5</v>
      </c>
      <c r="D23" s="35" t="s">
        <v>34</v>
      </c>
    </row>
    <row r="24" spans="1:4" s="40" customFormat="1" x14ac:dyDescent="0.25">
      <c r="A24" s="33">
        <v>21</v>
      </c>
      <c r="B24" s="37" t="s">
        <v>325</v>
      </c>
      <c r="C24" s="35" t="s">
        <v>280</v>
      </c>
      <c r="D24" s="35">
        <v>32.76</v>
      </c>
    </row>
    <row r="25" spans="1:4" s="40" customFormat="1" x14ac:dyDescent="0.25">
      <c r="A25" s="33">
        <v>22</v>
      </c>
      <c r="B25" s="37" t="s">
        <v>264</v>
      </c>
      <c r="C25" s="35" t="s">
        <v>280</v>
      </c>
      <c r="D25" s="43">
        <v>27.86</v>
      </c>
    </row>
    <row r="26" spans="1:4" s="40" customFormat="1" x14ac:dyDescent="0.25">
      <c r="A26" s="33">
        <v>23</v>
      </c>
      <c r="B26" s="37" t="s">
        <v>97</v>
      </c>
      <c r="C26" s="35" t="s">
        <v>5</v>
      </c>
      <c r="D26" s="35" t="s">
        <v>233</v>
      </c>
    </row>
    <row r="27" spans="1:4" s="40" customFormat="1" x14ac:dyDescent="0.25">
      <c r="A27" s="33">
        <v>24</v>
      </c>
      <c r="B27" s="37" t="s">
        <v>98</v>
      </c>
      <c r="C27" s="35" t="s">
        <v>5</v>
      </c>
      <c r="D27" s="35" t="s">
        <v>234</v>
      </c>
    </row>
    <row r="28" spans="1:4" s="40" customFormat="1" ht="31.5" customHeight="1" x14ac:dyDescent="0.25">
      <c r="A28" s="33">
        <v>25</v>
      </c>
      <c r="B28" s="37" t="s">
        <v>99</v>
      </c>
      <c r="C28" s="35" t="s">
        <v>5</v>
      </c>
      <c r="D28" s="44" t="s">
        <v>283</v>
      </c>
    </row>
    <row r="29" spans="1:4" s="40" customFormat="1" ht="24" customHeight="1" x14ac:dyDescent="0.25">
      <c r="A29" s="33">
        <v>26</v>
      </c>
      <c r="B29" s="37" t="s">
        <v>100</v>
      </c>
      <c r="C29" s="35" t="s">
        <v>5</v>
      </c>
      <c r="D29" s="35" t="s">
        <v>290</v>
      </c>
    </row>
    <row r="30" spans="1:4" s="40" customFormat="1" ht="31.5" x14ac:dyDescent="0.25">
      <c r="A30" s="33">
        <v>27</v>
      </c>
      <c r="B30" s="37" t="s">
        <v>321</v>
      </c>
      <c r="C30" s="35" t="s">
        <v>286</v>
      </c>
      <c r="D30" s="35">
        <v>4.4000000000000004</v>
      </c>
    </row>
    <row r="31" spans="1:4" s="40" customFormat="1" ht="31.5" customHeight="1" x14ac:dyDescent="0.25">
      <c r="A31" s="33">
        <v>28</v>
      </c>
      <c r="B31" s="37" t="s">
        <v>322</v>
      </c>
      <c r="C31" s="35" t="s">
        <v>286</v>
      </c>
      <c r="D31" s="35">
        <v>3.2</v>
      </c>
    </row>
    <row r="32" spans="1:4" s="40" customFormat="1" ht="31.5" x14ac:dyDescent="0.25">
      <c r="A32" s="33">
        <v>29</v>
      </c>
      <c r="B32" s="37" t="s">
        <v>265</v>
      </c>
      <c r="C32" s="35" t="s">
        <v>286</v>
      </c>
      <c r="D32" s="35">
        <v>7.6</v>
      </c>
    </row>
    <row r="33" spans="1:4" s="40" customFormat="1" ht="31.5" x14ac:dyDescent="0.25">
      <c r="A33" s="33">
        <v>30</v>
      </c>
      <c r="B33" s="37" t="s">
        <v>287</v>
      </c>
      <c r="C33" s="35" t="s">
        <v>5</v>
      </c>
      <c r="D33" s="35">
        <v>1.2E-2</v>
      </c>
    </row>
    <row r="34" spans="1:4" s="40" customFormat="1" ht="73.5" customHeight="1" x14ac:dyDescent="0.25">
      <c r="A34" s="33">
        <v>31</v>
      </c>
      <c r="B34" s="37" t="s">
        <v>101</v>
      </c>
      <c r="C34" s="35" t="s">
        <v>5</v>
      </c>
      <c r="D34" s="41" t="s">
        <v>289</v>
      </c>
    </row>
    <row r="35" spans="1:4" s="40" customFormat="1" x14ac:dyDescent="0.25">
      <c r="A35" s="33">
        <v>32</v>
      </c>
      <c r="B35" s="37" t="s">
        <v>95</v>
      </c>
      <c r="C35" s="35" t="s">
        <v>5</v>
      </c>
      <c r="D35" s="38" t="s">
        <v>323</v>
      </c>
    </row>
    <row r="36" spans="1:4" s="40" customFormat="1" x14ac:dyDescent="0.25">
      <c r="A36" s="33">
        <v>33</v>
      </c>
      <c r="B36" s="34" t="s">
        <v>96</v>
      </c>
      <c r="C36" s="35" t="s">
        <v>5</v>
      </c>
      <c r="D36" s="38" t="s">
        <v>324</v>
      </c>
    </row>
    <row r="37" spans="1:4" s="40" customFormat="1" x14ac:dyDescent="0.25">
      <c r="A37" s="33">
        <v>34</v>
      </c>
      <c r="B37" s="37" t="s">
        <v>64</v>
      </c>
      <c r="C37" s="35" t="s">
        <v>5</v>
      </c>
      <c r="D37" s="38" t="s">
        <v>296</v>
      </c>
    </row>
    <row r="38" spans="1:4" s="40" customFormat="1" x14ac:dyDescent="0.25">
      <c r="A38" s="33">
        <v>35</v>
      </c>
      <c r="B38" s="37" t="s">
        <v>291</v>
      </c>
      <c r="C38" s="35" t="s">
        <v>326</v>
      </c>
      <c r="D38" s="35">
        <v>2634.69</v>
      </c>
    </row>
    <row r="39" spans="1:4" s="40" customFormat="1" x14ac:dyDescent="0.25">
      <c r="A39" s="33">
        <v>36</v>
      </c>
      <c r="B39" s="37" t="s">
        <v>97</v>
      </c>
      <c r="C39" s="35" t="s">
        <v>5</v>
      </c>
      <c r="D39" s="35" t="s">
        <v>292</v>
      </c>
    </row>
    <row r="40" spans="1:4" s="40" customFormat="1" x14ac:dyDescent="0.25">
      <c r="A40" s="33">
        <v>37</v>
      </c>
      <c r="B40" s="37" t="s">
        <v>98</v>
      </c>
      <c r="C40" s="35" t="s">
        <v>5</v>
      </c>
      <c r="D40" s="35" t="s">
        <v>346</v>
      </c>
    </row>
    <row r="41" spans="1:4" s="40" customFormat="1" ht="31.5" x14ac:dyDescent="0.25">
      <c r="A41" s="33">
        <v>38</v>
      </c>
      <c r="B41" s="37" t="s">
        <v>99</v>
      </c>
      <c r="C41" s="35" t="s">
        <v>5</v>
      </c>
      <c r="D41" s="41" t="s">
        <v>293</v>
      </c>
    </row>
    <row r="42" spans="1:4" s="40" customFormat="1" x14ac:dyDescent="0.25">
      <c r="A42" s="33">
        <v>39</v>
      </c>
      <c r="B42" s="37" t="s">
        <v>100</v>
      </c>
      <c r="C42" s="35" t="s">
        <v>5</v>
      </c>
      <c r="D42" s="35" t="s">
        <v>284</v>
      </c>
    </row>
    <row r="43" spans="1:4" s="40" customFormat="1" x14ac:dyDescent="0.25">
      <c r="A43" s="33">
        <v>40</v>
      </c>
      <c r="B43" s="37" t="s">
        <v>294</v>
      </c>
      <c r="C43" s="35" t="s">
        <v>327</v>
      </c>
      <c r="D43" s="35">
        <v>6.0999999999999999E-2</v>
      </c>
    </row>
    <row r="44" spans="1:4" s="40" customFormat="1" ht="94.5" x14ac:dyDescent="0.25">
      <c r="A44" s="33">
        <v>41</v>
      </c>
      <c r="B44" s="37" t="s">
        <v>101</v>
      </c>
      <c r="C44" s="35" t="s">
        <v>5</v>
      </c>
      <c r="D44" s="44" t="s">
        <v>289</v>
      </c>
    </row>
    <row r="45" spans="1:4" s="40" customFormat="1" x14ac:dyDescent="0.25">
      <c r="A45" s="33">
        <v>42</v>
      </c>
      <c r="B45" s="37" t="s">
        <v>95</v>
      </c>
      <c r="C45" s="35" t="s">
        <v>5</v>
      </c>
      <c r="D45" s="38" t="s">
        <v>323</v>
      </c>
    </row>
    <row r="46" spans="1:4" s="40" customFormat="1" x14ac:dyDescent="0.25">
      <c r="A46" s="33">
        <v>43</v>
      </c>
      <c r="B46" s="37" t="s">
        <v>96</v>
      </c>
      <c r="C46" s="35" t="s">
        <v>5</v>
      </c>
      <c r="D46" s="38" t="s">
        <v>324</v>
      </c>
    </row>
    <row r="47" spans="1:4" s="40" customFormat="1" x14ac:dyDescent="0.25">
      <c r="A47" s="33">
        <v>44</v>
      </c>
      <c r="B47" s="34" t="s">
        <v>64</v>
      </c>
      <c r="C47" s="35" t="s">
        <v>5</v>
      </c>
      <c r="D47" s="38" t="s">
        <v>296</v>
      </c>
    </row>
    <row r="48" spans="1:4" s="40" customFormat="1" x14ac:dyDescent="0.25">
      <c r="A48" s="33">
        <v>45</v>
      </c>
      <c r="B48" s="37" t="s">
        <v>291</v>
      </c>
      <c r="C48" s="35" t="s">
        <v>326</v>
      </c>
      <c r="D48" s="35">
        <v>2634.69</v>
      </c>
    </row>
    <row r="49" spans="1:4" s="40" customFormat="1" x14ac:dyDescent="0.25">
      <c r="A49" s="33">
        <v>46</v>
      </c>
      <c r="B49" s="37" t="s">
        <v>97</v>
      </c>
      <c r="C49" s="35" t="s">
        <v>5</v>
      </c>
      <c r="D49" s="35" t="s">
        <v>292</v>
      </c>
    </row>
    <row r="50" spans="1:4" s="40" customFormat="1" x14ac:dyDescent="0.25">
      <c r="A50" s="33">
        <v>47</v>
      </c>
      <c r="B50" s="37" t="s">
        <v>98</v>
      </c>
      <c r="C50" s="35" t="s">
        <v>5</v>
      </c>
      <c r="D50" s="35" t="s">
        <v>346</v>
      </c>
    </row>
    <row r="51" spans="1:4" s="40" customFormat="1" ht="31.5" x14ac:dyDescent="0.25">
      <c r="A51" s="33">
        <v>48</v>
      </c>
      <c r="B51" s="37" t="s">
        <v>99</v>
      </c>
      <c r="C51" s="35" t="s">
        <v>5</v>
      </c>
      <c r="D51" s="41" t="s">
        <v>293</v>
      </c>
    </row>
    <row r="52" spans="1:4" s="40" customFormat="1" x14ac:dyDescent="0.25">
      <c r="A52" s="33">
        <v>49</v>
      </c>
      <c r="B52" s="37" t="s">
        <v>100</v>
      </c>
      <c r="C52" s="35" t="s">
        <v>5</v>
      </c>
      <c r="D52" s="35" t="s">
        <v>290</v>
      </c>
    </row>
    <row r="53" spans="1:4" s="40" customFormat="1" x14ac:dyDescent="0.25">
      <c r="A53" s="33">
        <v>50</v>
      </c>
      <c r="B53" s="37"/>
      <c r="C53" s="35" t="s">
        <v>327</v>
      </c>
      <c r="D53" s="35">
        <v>6.0999999999999999E-2</v>
      </c>
    </row>
    <row r="54" spans="1:4" s="40" customFormat="1" ht="94.5" x14ac:dyDescent="0.25">
      <c r="A54" s="33">
        <v>51</v>
      </c>
      <c r="B54" s="37" t="s">
        <v>101</v>
      </c>
      <c r="C54" s="35" t="s">
        <v>5</v>
      </c>
      <c r="D54" s="44" t="s">
        <v>289</v>
      </c>
    </row>
    <row r="55" spans="1:4" s="40" customFormat="1" x14ac:dyDescent="0.25">
      <c r="A55" s="33">
        <v>52</v>
      </c>
      <c r="B55" s="37" t="s">
        <v>95</v>
      </c>
      <c r="C55" s="35" t="s">
        <v>5</v>
      </c>
      <c r="D55" s="38" t="s">
        <v>223</v>
      </c>
    </row>
    <row r="56" spans="1:4" s="40" customFormat="1" x14ac:dyDescent="0.25">
      <c r="A56" s="33">
        <v>53</v>
      </c>
      <c r="B56" s="37" t="s">
        <v>96</v>
      </c>
      <c r="C56" s="35" t="s">
        <v>5</v>
      </c>
      <c r="D56" s="38" t="s">
        <v>324</v>
      </c>
    </row>
    <row r="57" spans="1:4" s="40" customFormat="1" x14ac:dyDescent="0.25">
      <c r="A57" s="33">
        <v>54</v>
      </c>
      <c r="B57" s="37" t="s">
        <v>64</v>
      </c>
      <c r="C57" s="35" t="s">
        <v>5</v>
      </c>
      <c r="D57" s="38" t="s">
        <v>296</v>
      </c>
    </row>
    <row r="58" spans="1:4" s="40" customFormat="1" x14ac:dyDescent="0.25">
      <c r="A58" s="33">
        <v>55</v>
      </c>
      <c r="B58" s="34" t="s">
        <v>291</v>
      </c>
      <c r="C58" s="35" t="s">
        <v>297</v>
      </c>
      <c r="D58" s="35">
        <v>2634.69</v>
      </c>
    </row>
    <row r="59" spans="1:4" s="40" customFormat="1" x14ac:dyDescent="0.25">
      <c r="A59" s="33">
        <v>56</v>
      </c>
      <c r="B59" s="34" t="s">
        <v>291</v>
      </c>
      <c r="C59" s="35" t="s">
        <v>298</v>
      </c>
      <c r="D59" s="35">
        <v>39.520000000000003</v>
      </c>
    </row>
    <row r="60" spans="1:4" s="40" customFormat="1" x14ac:dyDescent="0.25">
      <c r="A60" s="33">
        <v>57</v>
      </c>
      <c r="B60" s="37" t="s">
        <v>97</v>
      </c>
      <c r="C60" s="35" t="s">
        <v>5</v>
      </c>
      <c r="D60" s="35" t="s">
        <v>292</v>
      </c>
    </row>
    <row r="61" spans="1:4" s="40" customFormat="1" x14ac:dyDescent="0.25">
      <c r="A61" s="33">
        <v>58</v>
      </c>
      <c r="B61" s="37" t="s">
        <v>98</v>
      </c>
      <c r="C61" s="35" t="s">
        <v>5</v>
      </c>
      <c r="D61" s="35" t="s">
        <v>346</v>
      </c>
    </row>
    <row r="62" spans="1:4" s="40" customFormat="1" ht="31.5" x14ac:dyDescent="0.25">
      <c r="A62" s="33">
        <v>59</v>
      </c>
      <c r="B62" s="37" t="s">
        <v>99</v>
      </c>
      <c r="C62" s="35" t="s">
        <v>5</v>
      </c>
      <c r="D62" s="35" t="s">
        <v>299</v>
      </c>
    </row>
    <row r="63" spans="1:4" s="40" customFormat="1" x14ac:dyDescent="0.25">
      <c r="A63" s="33">
        <v>60</v>
      </c>
      <c r="B63" s="37" t="s">
        <v>100</v>
      </c>
      <c r="C63" s="35" t="s">
        <v>5</v>
      </c>
      <c r="D63" s="35" t="s">
        <v>284</v>
      </c>
    </row>
    <row r="64" spans="1:4" s="40" customFormat="1" x14ac:dyDescent="0.25">
      <c r="A64" s="33">
        <v>61</v>
      </c>
      <c r="B64" s="37" t="s">
        <v>294</v>
      </c>
      <c r="C64" s="35" t="s">
        <v>266</v>
      </c>
      <c r="D64" s="35">
        <v>1.4999999999999999E-2</v>
      </c>
    </row>
    <row r="65" spans="1:4" s="40" customFormat="1" x14ac:dyDescent="0.25">
      <c r="A65" s="33">
        <v>62</v>
      </c>
      <c r="B65" s="37" t="s">
        <v>295</v>
      </c>
      <c r="C65" s="35" t="s">
        <v>5</v>
      </c>
      <c r="D65" s="35" t="s">
        <v>203</v>
      </c>
    </row>
    <row r="66" spans="1:4" s="40" customFormat="1" ht="47.25" customHeight="1" x14ac:dyDescent="0.25">
      <c r="A66" s="33">
        <v>63</v>
      </c>
      <c r="B66" s="37" t="s">
        <v>101</v>
      </c>
      <c r="C66" s="35" t="s">
        <v>5</v>
      </c>
      <c r="D66" s="35" t="s">
        <v>300</v>
      </c>
    </row>
    <row r="67" spans="1:4" s="40" customFormat="1" x14ac:dyDescent="0.25">
      <c r="A67" s="33">
        <v>64</v>
      </c>
      <c r="B67" s="37" t="s">
        <v>95</v>
      </c>
      <c r="C67" s="35" t="s">
        <v>5</v>
      </c>
      <c r="D67" s="38" t="s">
        <v>223</v>
      </c>
    </row>
    <row r="68" spans="1:4" s="40" customFormat="1" x14ac:dyDescent="0.25">
      <c r="A68" s="33">
        <v>65</v>
      </c>
      <c r="B68" s="37" t="s">
        <v>96</v>
      </c>
      <c r="C68" s="35" t="s">
        <v>5</v>
      </c>
      <c r="D68" s="38" t="s">
        <v>232</v>
      </c>
    </row>
    <row r="69" spans="1:4" s="40" customFormat="1" x14ac:dyDescent="0.25">
      <c r="A69" s="33">
        <v>66</v>
      </c>
      <c r="B69" s="37" t="s">
        <v>64</v>
      </c>
      <c r="C69" s="35" t="s">
        <v>5</v>
      </c>
      <c r="D69" s="38" t="s">
        <v>262</v>
      </c>
    </row>
    <row r="70" spans="1:4" s="40" customFormat="1" x14ac:dyDescent="0.25">
      <c r="A70" s="33">
        <v>67</v>
      </c>
      <c r="B70" s="37" t="s">
        <v>291</v>
      </c>
      <c r="C70" s="35" t="s">
        <v>297</v>
      </c>
      <c r="D70" s="35">
        <v>2634.69</v>
      </c>
    </row>
    <row r="71" spans="1:4" s="40" customFormat="1" x14ac:dyDescent="0.25">
      <c r="A71" s="33">
        <v>68</v>
      </c>
      <c r="B71" s="37" t="s">
        <v>291</v>
      </c>
      <c r="C71" s="35" t="s">
        <v>298</v>
      </c>
      <c r="D71" s="35">
        <v>39.520000000000003</v>
      </c>
    </row>
    <row r="72" spans="1:4" s="40" customFormat="1" x14ac:dyDescent="0.25">
      <c r="A72" s="33">
        <v>69</v>
      </c>
      <c r="B72" s="34" t="s">
        <v>97</v>
      </c>
      <c r="C72" s="35" t="s">
        <v>5</v>
      </c>
      <c r="D72" s="35" t="s">
        <v>292</v>
      </c>
    </row>
    <row r="73" spans="1:4" s="40" customFormat="1" x14ac:dyDescent="0.25">
      <c r="A73" s="33">
        <v>70</v>
      </c>
      <c r="B73" s="37" t="s">
        <v>98</v>
      </c>
      <c r="C73" s="35" t="s">
        <v>5</v>
      </c>
      <c r="D73" s="35" t="s">
        <v>346</v>
      </c>
    </row>
    <row r="74" spans="1:4" s="40" customFormat="1" ht="31.5" x14ac:dyDescent="0.25">
      <c r="A74" s="33">
        <v>71</v>
      </c>
      <c r="B74" s="37" t="s">
        <v>99</v>
      </c>
      <c r="C74" s="35" t="s">
        <v>5</v>
      </c>
      <c r="D74" s="35" t="s">
        <v>301</v>
      </c>
    </row>
    <row r="75" spans="1:4" s="40" customFormat="1" x14ac:dyDescent="0.25">
      <c r="A75" s="33">
        <v>72</v>
      </c>
      <c r="B75" s="37" t="s">
        <v>100</v>
      </c>
      <c r="C75" s="35" t="s">
        <v>5</v>
      </c>
      <c r="D75" s="35" t="s">
        <v>290</v>
      </c>
    </row>
    <row r="76" spans="1:4" s="40" customFormat="1" x14ac:dyDescent="0.25">
      <c r="A76" s="33">
        <v>73</v>
      </c>
      <c r="B76" s="37" t="s">
        <v>294</v>
      </c>
      <c r="C76" s="35" t="s">
        <v>266</v>
      </c>
      <c r="D76" s="45">
        <v>1.4999999999999999E-2</v>
      </c>
    </row>
    <row r="77" spans="1:4" s="40" customFormat="1" x14ac:dyDescent="0.25">
      <c r="A77" s="33">
        <v>74</v>
      </c>
      <c r="B77" s="37" t="s">
        <v>177</v>
      </c>
      <c r="C77" s="35" t="s">
        <v>5</v>
      </c>
      <c r="D77" s="35" t="s">
        <v>203</v>
      </c>
    </row>
    <row r="78" spans="1:4" s="40" customFormat="1" ht="47.25" x14ac:dyDescent="0.25">
      <c r="A78" s="33">
        <v>75</v>
      </c>
      <c r="B78" s="37" t="s">
        <v>101</v>
      </c>
      <c r="C78" s="35" t="s">
        <v>5</v>
      </c>
      <c r="D78" s="35" t="s">
        <v>300</v>
      </c>
    </row>
    <row r="79" spans="1:4" s="40" customFormat="1" x14ac:dyDescent="0.25">
      <c r="A79" s="33">
        <v>76</v>
      </c>
      <c r="B79" s="37" t="s">
        <v>95</v>
      </c>
      <c r="C79" s="35" t="s">
        <v>5</v>
      </c>
      <c r="D79" s="35" t="s">
        <v>224</v>
      </c>
    </row>
    <row r="80" spans="1:4" s="40" customFormat="1" x14ac:dyDescent="0.25">
      <c r="A80" s="33">
        <v>77</v>
      </c>
      <c r="B80" s="37" t="s">
        <v>96</v>
      </c>
      <c r="C80" s="35" t="s">
        <v>5</v>
      </c>
      <c r="D80" s="35" t="s">
        <v>235</v>
      </c>
    </row>
    <row r="81" spans="1:4" s="40" customFormat="1" x14ac:dyDescent="0.25">
      <c r="A81" s="33">
        <v>78</v>
      </c>
      <c r="B81" s="37" t="s">
        <v>64</v>
      </c>
      <c r="C81" s="35" t="s">
        <v>5</v>
      </c>
      <c r="D81" s="35" t="s">
        <v>302</v>
      </c>
    </row>
    <row r="82" spans="1:4" s="40" customFormat="1" x14ac:dyDescent="0.25">
      <c r="A82" s="33">
        <v>79</v>
      </c>
      <c r="B82" s="37" t="s">
        <v>291</v>
      </c>
      <c r="C82" s="35" t="s">
        <v>303</v>
      </c>
      <c r="D82" s="35">
        <v>3.37</v>
      </c>
    </row>
    <row r="83" spans="1:4" s="40" customFormat="1" x14ac:dyDescent="0.25">
      <c r="A83" s="33">
        <v>80</v>
      </c>
      <c r="B83" s="37" t="s">
        <v>97</v>
      </c>
      <c r="C83" s="35" t="s">
        <v>5</v>
      </c>
      <c r="D83" s="35" t="s">
        <v>267</v>
      </c>
    </row>
    <row r="84" spans="1:4" s="40" customFormat="1" ht="31.5" x14ac:dyDescent="0.25">
      <c r="A84" s="33">
        <v>81</v>
      </c>
      <c r="B84" s="34" t="s">
        <v>98</v>
      </c>
      <c r="C84" s="35" t="s">
        <v>5</v>
      </c>
      <c r="D84" s="35" t="s">
        <v>347</v>
      </c>
    </row>
    <row r="85" spans="1:4" s="40" customFormat="1" ht="31.5" x14ac:dyDescent="0.25">
      <c r="A85" s="33">
        <v>82</v>
      </c>
      <c r="B85" s="37" t="s">
        <v>99</v>
      </c>
      <c r="C85" s="35" t="s">
        <v>5</v>
      </c>
      <c r="D85" s="35" t="s">
        <v>306</v>
      </c>
    </row>
    <row r="86" spans="1:4" s="40" customFormat="1" x14ac:dyDescent="0.25">
      <c r="A86" s="33">
        <v>83</v>
      </c>
      <c r="B86" s="37" t="s">
        <v>100</v>
      </c>
      <c r="C86" s="35" t="s">
        <v>5</v>
      </c>
      <c r="D86" s="35" t="s">
        <v>284</v>
      </c>
    </row>
    <row r="87" spans="1:4" s="40" customFormat="1" x14ac:dyDescent="0.25">
      <c r="A87" s="33">
        <v>84</v>
      </c>
      <c r="B87" s="37" t="s">
        <v>294</v>
      </c>
      <c r="C87" s="35"/>
      <c r="D87" s="35" t="s">
        <v>237</v>
      </c>
    </row>
    <row r="88" spans="1:4" s="40" customFormat="1" x14ac:dyDescent="0.25">
      <c r="A88" s="33">
        <v>85</v>
      </c>
      <c r="B88" s="37" t="s">
        <v>177</v>
      </c>
      <c r="C88" s="35" t="s">
        <v>304</v>
      </c>
      <c r="D88" s="35">
        <v>2.88</v>
      </c>
    </row>
    <row r="89" spans="1:4" s="40" customFormat="1" ht="47.25" x14ac:dyDescent="0.25">
      <c r="A89" s="33">
        <v>86</v>
      </c>
      <c r="B89" s="37" t="s">
        <v>101</v>
      </c>
      <c r="C89" s="35" t="s">
        <v>5</v>
      </c>
      <c r="D89" s="44" t="s">
        <v>318</v>
      </c>
    </row>
    <row r="90" spans="1:4" s="40" customFormat="1" x14ac:dyDescent="0.25">
      <c r="A90" s="33">
        <v>87</v>
      </c>
      <c r="B90" s="37" t="s">
        <v>95</v>
      </c>
      <c r="C90" s="35" t="s">
        <v>5</v>
      </c>
      <c r="D90" s="35" t="s">
        <v>224</v>
      </c>
    </row>
    <row r="91" spans="1:4" s="40" customFormat="1" x14ac:dyDescent="0.25">
      <c r="A91" s="33">
        <v>88</v>
      </c>
      <c r="B91" s="37" t="s">
        <v>96</v>
      </c>
      <c r="C91" s="35" t="s">
        <v>5</v>
      </c>
      <c r="D91" s="35" t="s">
        <v>235</v>
      </c>
    </row>
    <row r="92" spans="1:4" s="40" customFormat="1" x14ac:dyDescent="0.25">
      <c r="A92" s="33">
        <v>89</v>
      </c>
      <c r="B92" s="37" t="s">
        <v>64</v>
      </c>
      <c r="C92" s="35" t="s">
        <v>5</v>
      </c>
      <c r="D92" s="35" t="s">
        <v>302</v>
      </c>
    </row>
    <row r="93" spans="1:4" s="40" customFormat="1" x14ac:dyDescent="0.25">
      <c r="A93" s="33">
        <v>90</v>
      </c>
      <c r="B93" s="37" t="s">
        <v>291</v>
      </c>
      <c r="C93" s="35" t="s">
        <v>303</v>
      </c>
      <c r="D93" s="35">
        <v>3.53</v>
      </c>
    </row>
    <row r="94" spans="1:4" s="40" customFormat="1" x14ac:dyDescent="0.25">
      <c r="A94" s="33">
        <v>91</v>
      </c>
      <c r="B94" s="37" t="s">
        <v>97</v>
      </c>
      <c r="C94" s="35" t="s">
        <v>5</v>
      </c>
      <c r="D94" s="35" t="s">
        <v>236</v>
      </c>
    </row>
    <row r="95" spans="1:4" s="40" customFormat="1" x14ac:dyDescent="0.25">
      <c r="A95" s="33">
        <v>92</v>
      </c>
      <c r="B95" s="37" t="s">
        <v>98</v>
      </c>
      <c r="C95" s="35" t="s">
        <v>5</v>
      </c>
      <c r="D95" s="35" t="s">
        <v>347</v>
      </c>
    </row>
    <row r="96" spans="1:4" s="40" customFormat="1" ht="31.5" x14ac:dyDescent="0.25">
      <c r="A96" s="33">
        <v>93</v>
      </c>
      <c r="B96" s="34" t="s">
        <v>99</v>
      </c>
      <c r="C96" s="35" t="s">
        <v>5</v>
      </c>
      <c r="D96" s="35" t="s">
        <v>306</v>
      </c>
    </row>
    <row r="97" spans="1:4" s="40" customFormat="1" x14ac:dyDescent="0.25">
      <c r="A97" s="33">
        <v>94</v>
      </c>
      <c r="B97" s="37" t="s">
        <v>100</v>
      </c>
      <c r="C97" s="35" t="s">
        <v>5</v>
      </c>
      <c r="D97" s="38" t="s">
        <v>290</v>
      </c>
    </row>
    <row r="98" spans="1:4" s="40" customFormat="1" x14ac:dyDescent="0.25">
      <c r="A98" s="33">
        <v>95</v>
      </c>
      <c r="B98" s="37" t="s">
        <v>294</v>
      </c>
      <c r="C98" s="35"/>
      <c r="D98" s="35" t="s">
        <v>237</v>
      </c>
    </row>
    <row r="99" spans="1:4" s="40" customFormat="1" ht="15" customHeight="1" x14ac:dyDescent="0.25">
      <c r="A99" s="33">
        <v>96</v>
      </c>
      <c r="B99" s="37" t="s">
        <v>177</v>
      </c>
      <c r="C99" s="35" t="s">
        <v>304</v>
      </c>
      <c r="D99" s="35">
        <v>2.88</v>
      </c>
    </row>
    <row r="100" spans="1:4" s="40" customFormat="1" ht="53.25" customHeight="1" x14ac:dyDescent="0.25">
      <c r="A100" s="33">
        <v>97</v>
      </c>
      <c r="B100" s="37" t="s">
        <v>101</v>
      </c>
      <c r="C100" s="35" t="s">
        <v>5</v>
      </c>
      <c r="D100" s="44" t="s">
        <v>318</v>
      </c>
    </row>
    <row r="101" spans="1:4" s="40" customFormat="1" x14ac:dyDescent="0.25"/>
    <row r="102" spans="1:4" s="40" customFormat="1" x14ac:dyDescent="0.25"/>
    <row r="103" spans="1:4" s="40" customFormat="1" x14ac:dyDescent="0.25"/>
    <row r="104" spans="1:4" s="40" customFormat="1" x14ac:dyDescent="0.25"/>
    <row r="105" spans="1:4" s="40" customFormat="1" x14ac:dyDescent="0.25"/>
    <row r="106" spans="1:4" s="40" customFormat="1" x14ac:dyDescent="0.25"/>
    <row r="107" spans="1:4" s="40" customFormat="1" x14ac:dyDescent="0.25"/>
    <row r="108" spans="1:4" s="40" customFormat="1" x14ac:dyDescent="0.25"/>
    <row r="109" spans="1:4" s="40" customFormat="1" x14ac:dyDescent="0.25"/>
    <row r="110" spans="1:4" s="40" customFormat="1" x14ac:dyDescent="0.25"/>
    <row r="111" spans="1:4" s="40" customFormat="1" x14ac:dyDescent="0.25"/>
    <row r="112" spans="1:4" s="40" customFormat="1" x14ac:dyDescent="0.25"/>
    <row r="113" s="40" customFormat="1" x14ac:dyDescent="0.25"/>
    <row r="114" s="40" customFormat="1" x14ac:dyDescent="0.25"/>
    <row r="115" s="40" customFormat="1" x14ac:dyDescent="0.25"/>
    <row r="116" s="40" customFormat="1" x14ac:dyDescent="0.25"/>
    <row r="117" s="40" customFormat="1" x14ac:dyDescent="0.25"/>
    <row r="118" s="40" customFormat="1" x14ac:dyDescent="0.25"/>
    <row r="119" s="40" customFormat="1" x14ac:dyDescent="0.25"/>
    <row r="120" s="40" customFormat="1" x14ac:dyDescent="0.25"/>
  </sheetData>
  <mergeCells count="1">
    <mergeCell ref="B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93" t="s">
        <v>106</v>
      </c>
      <c r="B1" s="93"/>
      <c r="C1" s="93"/>
      <c r="D1" s="93"/>
    </row>
    <row r="2" spans="1:4" x14ac:dyDescent="0.25">
      <c r="B2" s="70" t="s">
        <v>345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178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179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180</v>
      </c>
      <c r="C7" s="5" t="s">
        <v>7</v>
      </c>
      <c r="D7" s="5"/>
    </row>
    <row r="8" spans="1:4" s="6" customFormat="1" ht="51" customHeight="1" x14ac:dyDescent="0.25">
      <c r="A8" s="85" t="s">
        <v>181</v>
      </c>
      <c r="B8" s="85"/>
      <c r="C8" s="85"/>
      <c r="D8" s="85"/>
    </row>
    <row r="9" spans="1:4" s="6" customFormat="1" ht="20.100000000000001" customHeight="1" x14ac:dyDescent="0.25">
      <c r="A9" s="4" t="s">
        <v>12</v>
      </c>
      <c r="B9" s="7" t="s">
        <v>182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183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102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103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104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105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86" t="s">
        <v>111</v>
      </c>
      <c r="B1" s="86"/>
      <c r="C1" s="86"/>
      <c r="D1" s="86"/>
    </row>
    <row r="2" spans="1:4" x14ac:dyDescent="0.25">
      <c r="B2" s="70" t="s">
        <v>345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85" t="s">
        <v>107</v>
      </c>
      <c r="B5" s="85"/>
      <c r="C5" s="85"/>
      <c r="D5" s="85"/>
    </row>
    <row r="6" spans="1:4" ht="20.100000000000001" customHeight="1" x14ac:dyDescent="0.25">
      <c r="A6" s="4" t="s">
        <v>9</v>
      </c>
      <c r="B6" s="3" t="s">
        <v>108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109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110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86" t="s">
        <v>114</v>
      </c>
      <c r="B1" s="86"/>
      <c r="C1" s="86"/>
      <c r="D1" s="86"/>
    </row>
    <row r="2" spans="1:4" x14ac:dyDescent="0.25">
      <c r="B2" s="70" t="s">
        <v>345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112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113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topLeftCell="A20" workbookViewId="0">
      <selection activeCell="E20" sqref="E1:I1048576"/>
    </sheetView>
  </sheetViews>
  <sheetFormatPr defaultRowHeight="15.75" x14ac:dyDescent="0.25"/>
  <cols>
    <col min="1" max="1" width="5.85546875" style="80" customWidth="1"/>
    <col min="2" max="2" width="47.28515625" style="15" customWidth="1"/>
    <col min="3" max="3" width="10.5703125" style="69" customWidth="1"/>
    <col min="4" max="4" width="13.140625" style="1" bestFit="1" customWidth="1"/>
    <col min="5" max="6" width="5.5703125" style="1" hidden="1" customWidth="1"/>
    <col min="7" max="7" width="10.140625" style="1" hidden="1" customWidth="1"/>
    <col min="8" max="8" width="11.28515625" style="1" hidden="1" customWidth="1"/>
    <col min="9" max="9" width="0" style="1" hidden="1" customWidth="1"/>
    <col min="10" max="16384" width="9.140625" style="1"/>
  </cols>
  <sheetData>
    <row r="1" spans="1:4" ht="36.75" customHeight="1" x14ac:dyDescent="0.25">
      <c r="A1" s="94" t="s">
        <v>184</v>
      </c>
      <c r="B1" s="94"/>
      <c r="C1" s="94"/>
      <c r="D1" s="94"/>
    </row>
    <row r="2" spans="1:4" x14ac:dyDescent="0.25">
      <c r="A2" s="78"/>
      <c r="B2" s="70" t="s">
        <v>345</v>
      </c>
      <c r="C2" s="71"/>
      <c r="D2" s="14"/>
    </row>
    <row r="3" spans="1:4" ht="35.25" customHeight="1" x14ac:dyDescent="0.25">
      <c r="A3" s="22" t="s">
        <v>0</v>
      </c>
      <c r="B3" s="23" t="s">
        <v>1</v>
      </c>
      <c r="C3" s="67" t="s">
        <v>2</v>
      </c>
      <c r="D3" s="22" t="s">
        <v>3</v>
      </c>
    </row>
    <row r="4" spans="1:4" s="6" customFormat="1" ht="20.100000000000001" customHeight="1" x14ac:dyDescent="0.25">
      <c r="A4" s="79">
        <v>1</v>
      </c>
      <c r="B4" s="29" t="s">
        <v>4</v>
      </c>
      <c r="C4" s="68" t="s">
        <v>5</v>
      </c>
      <c r="D4" s="30">
        <v>42783</v>
      </c>
    </row>
    <row r="5" spans="1:4" s="6" customFormat="1" ht="20.100000000000001" customHeight="1" x14ac:dyDescent="0.25">
      <c r="A5" s="79">
        <v>2</v>
      </c>
      <c r="B5" s="29" t="s">
        <v>115</v>
      </c>
      <c r="C5" s="68" t="s">
        <v>5</v>
      </c>
      <c r="D5" s="30">
        <v>42614</v>
      </c>
    </row>
    <row r="6" spans="1:4" s="6" customFormat="1" ht="20.100000000000001" customHeight="1" x14ac:dyDescent="0.25">
      <c r="A6" s="79">
        <v>3</v>
      </c>
      <c r="B6" s="29" t="s">
        <v>116</v>
      </c>
      <c r="C6" s="68" t="s">
        <v>5</v>
      </c>
      <c r="D6" s="30">
        <v>42735</v>
      </c>
    </row>
    <row r="7" spans="1:4" s="6" customFormat="1" ht="30" customHeight="1" x14ac:dyDescent="0.25">
      <c r="A7" s="56">
        <v>4</v>
      </c>
      <c r="B7" s="95" t="s">
        <v>185</v>
      </c>
      <c r="C7" s="96"/>
      <c r="D7" s="97"/>
    </row>
    <row r="8" spans="1:4" s="6" customFormat="1" ht="30" customHeight="1" x14ac:dyDescent="0.25">
      <c r="A8" s="56">
        <v>5</v>
      </c>
      <c r="B8" s="57" t="s">
        <v>117</v>
      </c>
      <c r="C8" s="56" t="s">
        <v>18</v>
      </c>
      <c r="D8" s="64">
        <v>0</v>
      </c>
    </row>
    <row r="9" spans="1:4" s="6" customFormat="1" ht="20.100000000000001" customHeight="1" x14ac:dyDescent="0.25">
      <c r="A9" s="79">
        <v>6</v>
      </c>
      <c r="B9" s="59" t="s">
        <v>127</v>
      </c>
      <c r="C9" s="56" t="s">
        <v>18</v>
      </c>
      <c r="D9" s="64">
        <v>2306.11</v>
      </c>
    </row>
    <row r="10" spans="1:4" s="6" customFormat="1" ht="20.100000000000001" customHeight="1" x14ac:dyDescent="0.25">
      <c r="A10" s="79">
        <v>7</v>
      </c>
      <c r="B10" s="59" t="s">
        <v>128</v>
      </c>
      <c r="C10" s="56" t="s">
        <v>18</v>
      </c>
      <c r="D10" s="64">
        <v>551017.82999999996</v>
      </c>
    </row>
    <row r="11" spans="1:4" s="6" customFormat="1" ht="47.25" x14ac:dyDescent="0.25">
      <c r="A11" s="79">
        <v>8</v>
      </c>
      <c r="B11" s="62" t="s">
        <v>329</v>
      </c>
      <c r="C11" s="66" t="s">
        <v>18</v>
      </c>
      <c r="D11" s="61">
        <v>4347453.6100000003</v>
      </c>
    </row>
    <row r="12" spans="1:4" s="6" customFormat="1" ht="20.100000000000001" customHeight="1" x14ac:dyDescent="0.25">
      <c r="A12" s="56">
        <v>9</v>
      </c>
      <c r="B12" s="65" t="s">
        <v>340</v>
      </c>
      <c r="C12" s="56" t="s">
        <v>18</v>
      </c>
      <c r="D12" s="58">
        <f>D11-D13-D14</f>
        <v>2958985.0300000003</v>
      </c>
    </row>
    <row r="13" spans="1:4" s="6" customFormat="1" ht="20.100000000000001" customHeight="1" x14ac:dyDescent="0.25">
      <c r="A13" s="56">
        <v>10</v>
      </c>
      <c r="B13" s="59" t="s">
        <v>259</v>
      </c>
      <c r="C13" s="56" t="s">
        <v>18</v>
      </c>
      <c r="D13" s="58">
        <v>819413.61</v>
      </c>
    </row>
    <row r="14" spans="1:4" s="6" customFormat="1" ht="20.100000000000001" customHeight="1" x14ac:dyDescent="0.25">
      <c r="A14" s="79">
        <v>11</v>
      </c>
      <c r="B14" s="59" t="s">
        <v>260</v>
      </c>
      <c r="C14" s="56" t="s">
        <v>18</v>
      </c>
      <c r="D14" s="58">
        <v>569054.97</v>
      </c>
    </row>
    <row r="15" spans="1:4" s="6" customFormat="1" ht="20.25" customHeight="1" x14ac:dyDescent="0.25">
      <c r="A15" s="79">
        <v>12</v>
      </c>
      <c r="B15" s="57" t="s">
        <v>118</v>
      </c>
      <c r="C15" s="56" t="s">
        <v>18</v>
      </c>
      <c r="D15" s="61">
        <f>SUM(D16:D20)</f>
        <v>4136069.58</v>
      </c>
    </row>
    <row r="16" spans="1:4" s="6" customFormat="1" ht="20.25" customHeight="1" x14ac:dyDescent="0.25">
      <c r="A16" s="79">
        <v>13</v>
      </c>
      <c r="B16" s="59" t="s">
        <v>186</v>
      </c>
      <c r="C16" s="56" t="s">
        <v>18</v>
      </c>
      <c r="D16" s="58">
        <v>4136069.58</v>
      </c>
    </row>
    <row r="17" spans="1:9" s="6" customFormat="1" ht="20.25" customHeight="1" x14ac:dyDescent="0.25">
      <c r="A17" s="56">
        <v>14</v>
      </c>
      <c r="B17" s="59" t="s">
        <v>187</v>
      </c>
      <c r="C17" s="56" t="s">
        <v>18</v>
      </c>
      <c r="D17" s="58">
        <v>0</v>
      </c>
    </row>
    <row r="18" spans="1:9" s="6" customFormat="1" ht="20.25" customHeight="1" x14ac:dyDescent="0.25">
      <c r="A18" s="56">
        <v>15</v>
      </c>
      <c r="B18" s="59" t="s">
        <v>129</v>
      </c>
      <c r="C18" s="56" t="s">
        <v>18</v>
      </c>
      <c r="D18" s="58">
        <v>0</v>
      </c>
    </row>
    <row r="19" spans="1:9" s="6" customFormat="1" ht="31.5" x14ac:dyDescent="0.25">
      <c r="A19" s="79">
        <v>16</v>
      </c>
      <c r="B19" s="59" t="s">
        <v>130</v>
      </c>
      <c r="C19" s="56" t="s">
        <v>18</v>
      </c>
      <c r="D19" s="58">
        <v>0</v>
      </c>
    </row>
    <row r="20" spans="1:9" s="6" customFormat="1" x14ac:dyDescent="0.25">
      <c r="A20" s="79">
        <v>17</v>
      </c>
      <c r="B20" s="59" t="s">
        <v>131</v>
      </c>
      <c r="C20" s="56" t="s">
        <v>18</v>
      </c>
      <c r="D20" s="58">
        <v>0</v>
      </c>
    </row>
    <row r="21" spans="1:9" s="6" customFormat="1" ht="23.25" customHeight="1" x14ac:dyDescent="0.25">
      <c r="A21" s="79">
        <v>18</v>
      </c>
      <c r="B21" s="57" t="s">
        <v>119</v>
      </c>
      <c r="C21" s="56" t="s">
        <v>18</v>
      </c>
      <c r="D21" s="58">
        <f>D8+D15</f>
        <v>4136069.58</v>
      </c>
    </row>
    <row r="22" spans="1:9" s="6" customFormat="1" ht="31.5" x14ac:dyDescent="0.25">
      <c r="A22" s="56">
        <v>19</v>
      </c>
      <c r="B22" s="59" t="s">
        <v>120</v>
      </c>
      <c r="C22" s="56" t="s">
        <v>18</v>
      </c>
      <c r="D22" s="58">
        <f>D8+D13-D27</f>
        <v>337999.04</v>
      </c>
    </row>
    <row r="23" spans="1:9" s="6" customFormat="1" x14ac:dyDescent="0.25">
      <c r="A23" s="56">
        <v>20</v>
      </c>
      <c r="B23" s="59" t="s">
        <v>125</v>
      </c>
      <c r="C23" s="56" t="s">
        <v>18</v>
      </c>
      <c r="D23" s="58">
        <v>1219.74</v>
      </c>
    </row>
    <row r="24" spans="1:9" s="6" customFormat="1" x14ac:dyDescent="0.25">
      <c r="A24" s="79">
        <v>21</v>
      </c>
      <c r="B24" s="59" t="s">
        <v>126</v>
      </c>
      <c r="C24" s="56" t="s">
        <v>18</v>
      </c>
      <c r="D24" s="58">
        <v>797362.89</v>
      </c>
    </row>
    <row r="25" spans="1:9" s="6" customFormat="1" ht="34.5" customHeight="1" x14ac:dyDescent="0.25">
      <c r="A25" s="79">
        <v>22</v>
      </c>
      <c r="B25" s="95" t="s">
        <v>330</v>
      </c>
      <c r="C25" s="96"/>
      <c r="D25" s="97"/>
    </row>
    <row r="26" spans="1:9" s="6" customFormat="1" x14ac:dyDescent="0.25">
      <c r="A26" s="79">
        <v>23</v>
      </c>
      <c r="B26" s="60" t="s">
        <v>238</v>
      </c>
      <c r="C26" s="56" t="s">
        <v>5</v>
      </c>
      <c r="D26" s="58">
        <v>569054.97</v>
      </c>
      <c r="E26" s="80">
        <v>4.26</v>
      </c>
      <c r="F26" s="63">
        <v>4.6500000000000004</v>
      </c>
      <c r="G26" s="81">
        <v>10644.5</v>
      </c>
      <c r="H26" s="81">
        <f>(E26+F26)/2*12*G26</f>
        <v>569054.97</v>
      </c>
      <c r="I26" s="63"/>
    </row>
    <row r="27" spans="1:9" s="6" customFormat="1" ht="19.5" customHeight="1" x14ac:dyDescent="0.25">
      <c r="A27" s="56">
        <v>24</v>
      </c>
      <c r="B27" s="60" t="s">
        <v>241</v>
      </c>
      <c r="C27" s="56" t="s">
        <v>5</v>
      </c>
      <c r="D27" s="58">
        <v>481414.57</v>
      </c>
      <c r="E27" s="80">
        <v>6.23</v>
      </c>
      <c r="F27" s="63">
        <v>6.65</v>
      </c>
      <c r="G27" s="81">
        <v>10644.5</v>
      </c>
      <c r="H27" s="81">
        <f t="shared" ref="H27:H37" si="0">(E27+F27)/2*12*G27</f>
        <v>822606.96</v>
      </c>
      <c r="I27" s="63"/>
    </row>
    <row r="28" spans="1:9" s="6" customFormat="1" ht="19.5" customHeight="1" x14ac:dyDescent="0.25">
      <c r="A28" s="56">
        <v>25</v>
      </c>
      <c r="B28" s="60" t="s">
        <v>244</v>
      </c>
      <c r="C28" s="56" t="s">
        <v>5</v>
      </c>
      <c r="D28" s="58">
        <v>874977.89999999991</v>
      </c>
      <c r="E28" s="80">
        <v>6.85</v>
      </c>
      <c r="F28" s="63">
        <v>6.85</v>
      </c>
      <c r="G28" s="81">
        <v>10644.5</v>
      </c>
      <c r="H28" s="81">
        <f t="shared" si="0"/>
        <v>874977.89999999991</v>
      </c>
      <c r="I28" s="63"/>
    </row>
    <row r="29" spans="1:9" s="6" customFormat="1" ht="19.5" customHeight="1" x14ac:dyDescent="0.25">
      <c r="A29" s="79">
        <v>26</v>
      </c>
      <c r="B29" s="60" t="s">
        <v>258</v>
      </c>
      <c r="C29" s="56" t="s">
        <v>5</v>
      </c>
      <c r="D29" s="58">
        <v>0</v>
      </c>
      <c r="E29" s="80"/>
      <c r="F29" s="63"/>
      <c r="G29" s="81">
        <v>10644.5</v>
      </c>
      <c r="H29" s="81">
        <f t="shared" si="0"/>
        <v>0</v>
      </c>
      <c r="I29" s="63"/>
    </row>
    <row r="30" spans="1:9" s="6" customFormat="1" ht="19.5" customHeight="1" x14ac:dyDescent="0.25">
      <c r="A30" s="79">
        <v>27</v>
      </c>
      <c r="B30" s="60" t="s">
        <v>245</v>
      </c>
      <c r="C30" s="56" t="s">
        <v>5</v>
      </c>
      <c r="D30" s="58">
        <v>316780.32</v>
      </c>
      <c r="E30" s="80">
        <v>2.21</v>
      </c>
      <c r="F30" s="63">
        <v>2.75</v>
      </c>
      <c r="G30" s="81">
        <v>10644.5</v>
      </c>
      <c r="H30" s="81">
        <f t="shared" si="0"/>
        <v>316780.32</v>
      </c>
      <c r="I30" s="63"/>
    </row>
    <row r="31" spans="1:9" s="6" customFormat="1" ht="19.5" customHeight="1" x14ac:dyDescent="0.25">
      <c r="A31" s="79">
        <v>28</v>
      </c>
      <c r="B31" s="60" t="s">
        <v>247</v>
      </c>
      <c r="C31" s="56" t="s">
        <v>5</v>
      </c>
      <c r="D31" s="58">
        <v>228643.86000000002</v>
      </c>
      <c r="E31" s="80">
        <v>1.78</v>
      </c>
      <c r="F31" s="63">
        <v>1.8</v>
      </c>
      <c r="G31" s="81">
        <v>10644.5</v>
      </c>
      <c r="H31" s="81">
        <f t="shared" si="0"/>
        <v>228643.86000000002</v>
      </c>
      <c r="I31" s="63"/>
    </row>
    <row r="32" spans="1:9" s="6" customFormat="1" ht="78.75" x14ac:dyDescent="0.25">
      <c r="A32" s="56">
        <v>29</v>
      </c>
      <c r="B32" s="60" t="s">
        <v>248</v>
      </c>
      <c r="C32" s="56" t="s">
        <v>5</v>
      </c>
      <c r="D32" s="58">
        <v>578635.02</v>
      </c>
      <c r="E32" s="80">
        <v>4.53</v>
      </c>
      <c r="F32" s="63">
        <v>4.53</v>
      </c>
      <c r="G32" s="81">
        <v>10644.5</v>
      </c>
      <c r="H32" s="81">
        <f t="shared" si="0"/>
        <v>578635.02</v>
      </c>
      <c r="I32" s="63"/>
    </row>
    <row r="33" spans="1:9" s="6" customFormat="1" ht="19.5" customHeight="1" x14ac:dyDescent="0.25">
      <c r="A33" s="56">
        <v>30</v>
      </c>
      <c r="B33" s="60" t="s">
        <v>249</v>
      </c>
      <c r="C33" s="56" t="s">
        <v>5</v>
      </c>
      <c r="D33" s="58">
        <v>7664.04</v>
      </c>
      <c r="E33" s="80">
        <v>0.06</v>
      </c>
      <c r="F33" s="63">
        <v>0.06</v>
      </c>
      <c r="G33" s="81">
        <v>10644.5</v>
      </c>
      <c r="H33" s="81">
        <f t="shared" si="0"/>
        <v>7664.04</v>
      </c>
      <c r="I33" s="63"/>
    </row>
    <row r="34" spans="1:9" s="6" customFormat="1" ht="19.5" customHeight="1" x14ac:dyDescent="0.25">
      <c r="A34" s="79">
        <v>31</v>
      </c>
      <c r="B34" s="60" t="s">
        <v>315</v>
      </c>
      <c r="C34" s="56"/>
      <c r="D34" s="58">
        <v>35765.520000000004</v>
      </c>
      <c r="E34" s="80">
        <v>0.11</v>
      </c>
      <c r="F34" s="63">
        <v>0.45</v>
      </c>
      <c r="G34" s="81">
        <v>10644.5</v>
      </c>
      <c r="H34" s="81">
        <f t="shared" si="0"/>
        <v>35765.520000000004</v>
      </c>
      <c r="I34" s="63"/>
    </row>
    <row r="35" spans="1:9" s="6" customFormat="1" ht="19.5" customHeight="1" x14ac:dyDescent="0.25">
      <c r="A35" s="79">
        <v>32</v>
      </c>
      <c r="B35" s="60" t="s">
        <v>252</v>
      </c>
      <c r="C35" s="56" t="s">
        <v>5</v>
      </c>
      <c r="D35" s="58">
        <v>17882.760000000002</v>
      </c>
      <c r="E35" s="80">
        <v>0.14000000000000001</v>
      </c>
      <c r="F35" s="63">
        <v>0.14000000000000001</v>
      </c>
      <c r="G35" s="81">
        <v>10644.5</v>
      </c>
      <c r="H35" s="81">
        <f t="shared" si="0"/>
        <v>17882.760000000002</v>
      </c>
      <c r="I35" s="63"/>
    </row>
    <row r="36" spans="1:9" s="6" customFormat="1" ht="19.5" customHeight="1" x14ac:dyDescent="0.25">
      <c r="A36" s="79">
        <v>33</v>
      </c>
      <c r="B36" s="60" t="s">
        <v>254</v>
      </c>
      <c r="C36" s="56" t="s">
        <v>5</v>
      </c>
      <c r="D36" s="58">
        <v>5109.3599999999997</v>
      </c>
      <c r="E36" s="80">
        <v>0.04</v>
      </c>
      <c r="F36" s="63">
        <v>0.04</v>
      </c>
      <c r="G36" s="81">
        <v>10644.5</v>
      </c>
      <c r="H36" s="81">
        <f t="shared" si="0"/>
        <v>5109.3599999999997</v>
      </c>
      <c r="I36" s="63"/>
    </row>
    <row r="37" spans="1:9" s="6" customFormat="1" ht="31.5" x14ac:dyDescent="0.25">
      <c r="A37" s="56">
        <v>34</v>
      </c>
      <c r="B37" s="60" t="s">
        <v>256</v>
      </c>
      <c r="C37" s="56" t="s">
        <v>5</v>
      </c>
      <c r="D37" s="58">
        <v>495607.92000000004</v>
      </c>
      <c r="E37" s="80">
        <v>3.88</v>
      </c>
      <c r="F37" s="63">
        <v>3.88</v>
      </c>
      <c r="G37" s="81">
        <v>10644.5</v>
      </c>
      <c r="H37" s="81">
        <f t="shared" si="0"/>
        <v>495607.92000000004</v>
      </c>
      <c r="I37" s="63"/>
    </row>
    <row r="38" spans="1:9" s="63" customFormat="1" x14ac:dyDescent="0.25">
      <c r="A38" s="56">
        <v>35</v>
      </c>
      <c r="B38" s="60" t="s">
        <v>341</v>
      </c>
      <c r="C38" s="56"/>
      <c r="D38" s="58">
        <v>176471.63999999998</v>
      </c>
      <c r="E38" s="80"/>
    </row>
    <row r="39" spans="1:9" s="6" customFormat="1" x14ac:dyDescent="0.25">
      <c r="A39" s="79">
        <v>36</v>
      </c>
      <c r="B39" s="60" t="s">
        <v>331</v>
      </c>
      <c r="C39" s="56" t="s">
        <v>5</v>
      </c>
      <c r="D39" s="58">
        <v>4706.12</v>
      </c>
    </row>
    <row r="40" spans="1:9" s="6" customFormat="1" x14ac:dyDescent="0.25">
      <c r="A40" s="79">
        <v>37</v>
      </c>
      <c r="B40" s="60" t="s">
        <v>332</v>
      </c>
      <c r="C40" s="56" t="s">
        <v>5</v>
      </c>
      <c r="D40" s="58">
        <v>27793.69</v>
      </c>
    </row>
    <row r="41" spans="1:9" s="6" customFormat="1" x14ac:dyDescent="0.25">
      <c r="A41" s="79">
        <v>38</v>
      </c>
      <c r="B41" s="60" t="s">
        <v>333</v>
      </c>
      <c r="C41" s="56" t="s">
        <v>5</v>
      </c>
      <c r="D41" s="58">
        <v>227676.39</v>
      </c>
    </row>
    <row r="42" spans="1:9" s="6" customFormat="1" ht="30" customHeight="1" x14ac:dyDescent="0.25">
      <c r="A42" s="56">
        <v>39</v>
      </c>
      <c r="B42" s="95" t="s">
        <v>188</v>
      </c>
      <c r="C42" s="96"/>
      <c r="D42" s="97"/>
    </row>
    <row r="43" spans="1:9" s="6" customFormat="1" ht="20.100000000000001" customHeight="1" x14ac:dyDescent="0.25">
      <c r="A43" s="56">
        <v>40</v>
      </c>
      <c r="B43" s="59" t="s">
        <v>189</v>
      </c>
      <c r="C43" s="56" t="s">
        <v>6</v>
      </c>
      <c r="D43" s="58">
        <v>0</v>
      </c>
    </row>
    <row r="44" spans="1:9" s="6" customFormat="1" ht="20.100000000000001" customHeight="1" x14ac:dyDescent="0.25">
      <c r="A44" s="79">
        <v>41</v>
      </c>
      <c r="B44" s="59" t="s">
        <v>190</v>
      </c>
      <c r="C44" s="56" t="s">
        <v>6</v>
      </c>
      <c r="D44" s="58">
        <v>0</v>
      </c>
    </row>
    <row r="45" spans="1:9" s="6" customFormat="1" ht="32.25" customHeight="1" x14ac:dyDescent="0.25">
      <c r="A45" s="79">
        <v>42</v>
      </c>
      <c r="B45" s="59" t="s">
        <v>191</v>
      </c>
      <c r="C45" s="56" t="s">
        <v>6</v>
      </c>
      <c r="D45" s="58">
        <v>0</v>
      </c>
    </row>
    <row r="46" spans="1:9" s="6" customFormat="1" ht="20.100000000000001" customHeight="1" x14ac:dyDescent="0.25">
      <c r="A46" s="79">
        <v>43</v>
      </c>
      <c r="B46" s="59" t="s">
        <v>192</v>
      </c>
      <c r="C46" s="56" t="s">
        <v>18</v>
      </c>
      <c r="D46" s="58">
        <v>0</v>
      </c>
    </row>
    <row r="47" spans="1:9" s="6" customFormat="1" ht="25.5" customHeight="1" x14ac:dyDescent="0.25">
      <c r="A47" s="56">
        <v>44</v>
      </c>
      <c r="B47" s="95" t="s">
        <v>121</v>
      </c>
      <c r="C47" s="96"/>
      <c r="D47" s="97"/>
    </row>
    <row r="48" spans="1:9" s="6" customFormat="1" ht="30" customHeight="1" x14ac:dyDescent="0.25">
      <c r="A48" s="56">
        <v>45</v>
      </c>
      <c r="B48" s="59" t="s">
        <v>122</v>
      </c>
      <c r="C48" s="56" t="s">
        <v>18</v>
      </c>
      <c r="D48" s="58">
        <v>0</v>
      </c>
    </row>
    <row r="49" spans="1:4" s="6" customFormat="1" ht="20.100000000000001" customHeight="1" x14ac:dyDescent="0.25">
      <c r="A49" s="79">
        <v>46</v>
      </c>
      <c r="B49" s="59" t="s">
        <v>127</v>
      </c>
      <c r="C49" s="56" t="s">
        <v>18</v>
      </c>
      <c r="D49" s="58">
        <v>1813.37</v>
      </c>
    </row>
    <row r="50" spans="1:4" s="6" customFormat="1" ht="20.100000000000001" customHeight="1" x14ac:dyDescent="0.25">
      <c r="A50" s="79">
        <v>47</v>
      </c>
      <c r="B50" s="59" t="s">
        <v>128</v>
      </c>
      <c r="C50" s="56" t="s">
        <v>18</v>
      </c>
      <c r="D50" s="58">
        <v>1462338.98</v>
      </c>
    </row>
    <row r="51" spans="1:4" s="6" customFormat="1" ht="30" customHeight="1" x14ac:dyDescent="0.25">
      <c r="A51" s="79">
        <v>48</v>
      </c>
      <c r="B51" s="59" t="s">
        <v>123</v>
      </c>
      <c r="C51" s="56" t="s">
        <v>18</v>
      </c>
      <c r="D51" s="58">
        <v>0</v>
      </c>
    </row>
    <row r="52" spans="1:4" s="6" customFormat="1" ht="20.100000000000001" customHeight="1" x14ac:dyDescent="0.25">
      <c r="A52" s="56">
        <v>49</v>
      </c>
      <c r="B52" s="59" t="s">
        <v>127</v>
      </c>
      <c r="C52" s="56" t="s">
        <v>18</v>
      </c>
      <c r="D52" s="58">
        <v>39490.050000000003</v>
      </c>
    </row>
    <row r="53" spans="1:4" s="6" customFormat="1" ht="20.100000000000001" customHeight="1" x14ac:dyDescent="0.25">
      <c r="A53" s="56">
        <v>50</v>
      </c>
      <c r="B53" s="59" t="s">
        <v>128</v>
      </c>
      <c r="C53" s="56" t="s">
        <v>18</v>
      </c>
      <c r="D53" s="58">
        <v>1250322.67</v>
      </c>
    </row>
    <row r="54" spans="1:4" s="6" customFormat="1" ht="30" customHeight="1" x14ac:dyDescent="0.25">
      <c r="A54" s="79">
        <v>51</v>
      </c>
      <c r="B54" s="95" t="s">
        <v>334</v>
      </c>
      <c r="C54" s="96"/>
      <c r="D54" s="97"/>
    </row>
    <row r="55" spans="1:4" s="6" customFormat="1" ht="21" customHeight="1" x14ac:dyDescent="0.25">
      <c r="A55" s="79">
        <v>52</v>
      </c>
      <c r="B55" s="98" t="s">
        <v>261</v>
      </c>
      <c r="C55" s="99"/>
      <c r="D55" s="100"/>
    </row>
    <row r="56" spans="1:4" s="6" customFormat="1" ht="20.100000000000001" customHeight="1" x14ac:dyDescent="0.25">
      <c r="A56" s="79">
        <v>53</v>
      </c>
      <c r="B56" s="59" t="s">
        <v>124</v>
      </c>
      <c r="C56" s="56" t="s">
        <v>262</v>
      </c>
      <c r="D56" s="58">
        <v>1432.67</v>
      </c>
    </row>
    <row r="57" spans="1:4" s="6" customFormat="1" ht="20.100000000000001" customHeight="1" x14ac:dyDescent="0.25">
      <c r="A57" s="56">
        <v>54</v>
      </c>
      <c r="B57" s="59" t="s">
        <v>193</v>
      </c>
      <c r="C57" s="56" t="s">
        <v>18</v>
      </c>
      <c r="D57" s="58">
        <v>3622356.37</v>
      </c>
    </row>
    <row r="58" spans="1:4" s="6" customFormat="1" x14ac:dyDescent="0.25">
      <c r="A58" s="56">
        <v>55</v>
      </c>
      <c r="B58" s="59" t="s">
        <v>194</v>
      </c>
      <c r="C58" s="56" t="s">
        <v>18</v>
      </c>
      <c r="D58" s="58">
        <v>3730188.01</v>
      </c>
    </row>
    <row r="59" spans="1:4" s="6" customFormat="1" x14ac:dyDescent="0.25">
      <c r="A59" s="79">
        <v>56</v>
      </c>
      <c r="B59" s="59" t="s">
        <v>195</v>
      </c>
      <c r="C59" s="56" t="s">
        <v>18</v>
      </c>
      <c r="D59" s="58">
        <v>867913.11</v>
      </c>
    </row>
    <row r="60" spans="1:4" s="6" customFormat="1" ht="18.75" customHeight="1" x14ac:dyDescent="0.25">
      <c r="A60" s="79">
        <v>57</v>
      </c>
      <c r="B60" s="95" t="s">
        <v>196</v>
      </c>
      <c r="C60" s="96"/>
      <c r="D60" s="96"/>
    </row>
    <row r="61" spans="1:4" s="6" customFormat="1" x14ac:dyDescent="0.25">
      <c r="A61" s="79">
        <v>58</v>
      </c>
      <c r="B61" s="59" t="s">
        <v>189</v>
      </c>
      <c r="C61" s="56" t="s">
        <v>6</v>
      </c>
      <c r="D61" s="58">
        <v>0</v>
      </c>
    </row>
    <row r="62" spans="1:4" s="6" customFormat="1" x14ac:dyDescent="0.25">
      <c r="A62" s="56">
        <v>59</v>
      </c>
      <c r="B62" s="59" t="s">
        <v>190</v>
      </c>
      <c r="C62" s="56" t="s">
        <v>6</v>
      </c>
      <c r="D62" s="58">
        <v>0</v>
      </c>
    </row>
    <row r="63" spans="1:4" s="6" customFormat="1" ht="31.5" x14ac:dyDescent="0.25">
      <c r="A63" s="56">
        <v>60</v>
      </c>
      <c r="B63" s="59" t="s">
        <v>191</v>
      </c>
      <c r="C63" s="56" t="s">
        <v>6</v>
      </c>
      <c r="D63" s="58">
        <v>0</v>
      </c>
    </row>
    <row r="64" spans="1:4" s="6" customFormat="1" x14ac:dyDescent="0.25">
      <c r="A64" s="79">
        <v>61</v>
      </c>
      <c r="B64" s="59" t="s">
        <v>192</v>
      </c>
      <c r="C64" s="56" t="s">
        <v>18</v>
      </c>
      <c r="D64" s="58">
        <v>0</v>
      </c>
    </row>
    <row r="65" spans="1:4" s="6" customFormat="1" x14ac:dyDescent="0.25">
      <c r="A65" s="79">
        <v>62</v>
      </c>
      <c r="B65" s="98" t="s">
        <v>335</v>
      </c>
      <c r="C65" s="99"/>
      <c r="D65" s="99"/>
    </row>
    <row r="66" spans="1:4" s="6" customFormat="1" x14ac:dyDescent="0.25">
      <c r="A66" s="79">
        <v>63</v>
      </c>
      <c r="B66" s="59" t="s">
        <v>124</v>
      </c>
      <c r="C66" s="56" t="s">
        <v>34</v>
      </c>
      <c r="D66" s="58">
        <v>15389.19</v>
      </c>
    </row>
    <row r="67" spans="1:4" s="6" customFormat="1" x14ac:dyDescent="0.25">
      <c r="A67" s="56">
        <v>64</v>
      </c>
      <c r="B67" s="59" t="s">
        <v>193</v>
      </c>
      <c r="C67" s="56" t="s">
        <v>18</v>
      </c>
      <c r="D67" s="58">
        <v>489554.42</v>
      </c>
    </row>
    <row r="68" spans="1:4" s="6" customFormat="1" x14ac:dyDescent="0.25">
      <c r="A68" s="56">
        <v>65</v>
      </c>
      <c r="B68" s="59" t="s">
        <v>194</v>
      </c>
      <c r="C68" s="56" t="s">
        <v>18</v>
      </c>
      <c r="D68" s="58">
        <v>501428.23</v>
      </c>
    </row>
    <row r="69" spans="1:4" s="6" customFormat="1" x14ac:dyDescent="0.25">
      <c r="A69" s="79">
        <v>66</v>
      </c>
      <c r="B69" s="59" t="s">
        <v>195</v>
      </c>
      <c r="C69" s="56" t="s">
        <v>18</v>
      </c>
      <c r="D69" s="58">
        <v>64375.06</v>
      </c>
    </row>
    <row r="70" spans="1:4" s="6" customFormat="1" x14ac:dyDescent="0.25">
      <c r="A70" s="79">
        <v>67</v>
      </c>
      <c r="B70" s="98" t="s">
        <v>336</v>
      </c>
      <c r="C70" s="99"/>
      <c r="D70" s="100"/>
    </row>
    <row r="71" spans="1:4" s="6" customFormat="1" x14ac:dyDescent="0.25">
      <c r="A71" s="79">
        <v>68</v>
      </c>
      <c r="B71" s="59" t="s">
        <v>124</v>
      </c>
      <c r="C71" s="56" t="s">
        <v>34</v>
      </c>
      <c r="D71" s="58">
        <f>3992.61+11371.45</f>
        <v>15364.060000000001</v>
      </c>
    </row>
    <row r="72" spans="1:4" s="6" customFormat="1" x14ac:dyDescent="0.25">
      <c r="A72" s="56">
        <v>69</v>
      </c>
      <c r="B72" s="59" t="s">
        <v>193</v>
      </c>
      <c r="C72" s="56" t="s">
        <v>18</v>
      </c>
      <c r="D72" s="58">
        <v>404282.47</v>
      </c>
    </row>
    <row r="73" spans="1:4" s="6" customFormat="1" x14ac:dyDescent="0.25">
      <c r="A73" s="56">
        <v>70</v>
      </c>
      <c r="B73" s="59" t="s">
        <v>194</v>
      </c>
      <c r="C73" s="56" t="s">
        <v>18</v>
      </c>
      <c r="D73" s="58">
        <v>414905.69</v>
      </c>
    </row>
    <row r="74" spans="1:4" s="6" customFormat="1" x14ac:dyDescent="0.25">
      <c r="A74" s="79">
        <v>71</v>
      </c>
      <c r="B74" s="59" t="s">
        <v>195</v>
      </c>
      <c r="C74" s="56" t="s">
        <v>18</v>
      </c>
      <c r="D74" s="58">
        <v>53870.79</v>
      </c>
    </row>
    <row r="75" spans="1:4" s="6" customFormat="1" x14ac:dyDescent="0.25">
      <c r="A75" s="79">
        <v>72</v>
      </c>
      <c r="B75" s="95" t="s">
        <v>196</v>
      </c>
      <c r="C75" s="96"/>
      <c r="D75" s="96"/>
    </row>
    <row r="76" spans="1:4" s="6" customFormat="1" x14ac:dyDescent="0.25">
      <c r="A76" s="79">
        <v>73</v>
      </c>
      <c r="B76" s="59" t="s">
        <v>189</v>
      </c>
      <c r="C76" s="56" t="s">
        <v>6</v>
      </c>
      <c r="D76" s="58">
        <v>0</v>
      </c>
    </row>
    <row r="77" spans="1:4" s="6" customFormat="1" x14ac:dyDescent="0.25">
      <c r="A77" s="56">
        <v>74</v>
      </c>
      <c r="B77" s="59" t="s">
        <v>190</v>
      </c>
      <c r="C77" s="56" t="s">
        <v>6</v>
      </c>
      <c r="D77" s="58">
        <v>0</v>
      </c>
    </row>
    <row r="78" spans="1:4" s="6" customFormat="1" ht="31.5" x14ac:dyDescent="0.25">
      <c r="A78" s="56">
        <v>75</v>
      </c>
      <c r="B78" s="59" t="s">
        <v>191</v>
      </c>
      <c r="C78" s="56" t="s">
        <v>6</v>
      </c>
      <c r="D78" s="58">
        <v>0</v>
      </c>
    </row>
    <row r="79" spans="1:4" s="6" customFormat="1" x14ac:dyDescent="0.25">
      <c r="A79" s="79">
        <v>76</v>
      </c>
      <c r="B79" s="59" t="s">
        <v>192</v>
      </c>
      <c r="C79" s="56" t="s">
        <v>18</v>
      </c>
      <c r="D79" s="58">
        <v>0</v>
      </c>
    </row>
    <row r="80" spans="1:4" s="6" customFormat="1" x14ac:dyDescent="0.25">
      <c r="A80" s="79">
        <v>77</v>
      </c>
      <c r="B80" s="95" t="s">
        <v>337</v>
      </c>
      <c r="C80" s="96"/>
      <c r="D80" s="96"/>
    </row>
    <row r="81" spans="1:4" s="6" customFormat="1" x14ac:dyDescent="0.25">
      <c r="A81" s="79">
        <v>78</v>
      </c>
      <c r="B81" s="59" t="s">
        <v>124</v>
      </c>
      <c r="C81" s="56" t="s">
        <v>34</v>
      </c>
      <c r="D81" s="58">
        <v>0</v>
      </c>
    </row>
    <row r="82" spans="1:4" s="6" customFormat="1" x14ac:dyDescent="0.25">
      <c r="A82" s="56">
        <v>79</v>
      </c>
      <c r="B82" s="59" t="s">
        <v>193</v>
      </c>
      <c r="C82" s="56" t="s">
        <v>18</v>
      </c>
      <c r="D82" s="58">
        <v>0</v>
      </c>
    </row>
    <row r="83" spans="1:4" s="6" customFormat="1" x14ac:dyDescent="0.25">
      <c r="A83" s="56">
        <v>80</v>
      </c>
      <c r="B83" s="59" t="s">
        <v>194</v>
      </c>
      <c r="C83" s="56" t="s">
        <v>18</v>
      </c>
      <c r="D83" s="58">
        <v>0</v>
      </c>
    </row>
    <row r="84" spans="1:4" s="6" customFormat="1" x14ac:dyDescent="0.25">
      <c r="A84" s="79">
        <v>81</v>
      </c>
      <c r="B84" s="59" t="s">
        <v>195</v>
      </c>
      <c r="C84" s="56" t="s">
        <v>18</v>
      </c>
      <c r="D84" s="58">
        <v>0</v>
      </c>
    </row>
    <row r="85" spans="1:4" s="6" customFormat="1" x14ac:dyDescent="0.25">
      <c r="A85" s="79">
        <v>82</v>
      </c>
      <c r="B85" s="95" t="s">
        <v>196</v>
      </c>
      <c r="C85" s="96"/>
      <c r="D85" s="96"/>
    </row>
    <row r="86" spans="1:4" s="6" customFormat="1" x14ac:dyDescent="0.25">
      <c r="A86" s="79">
        <v>83</v>
      </c>
      <c r="B86" s="59" t="s">
        <v>189</v>
      </c>
      <c r="C86" s="56" t="s">
        <v>6</v>
      </c>
      <c r="D86" s="58">
        <v>0</v>
      </c>
    </row>
    <row r="87" spans="1:4" s="6" customFormat="1" x14ac:dyDescent="0.25">
      <c r="A87" s="56">
        <v>84</v>
      </c>
      <c r="B87" s="59" t="s">
        <v>190</v>
      </c>
      <c r="C87" s="56" t="s">
        <v>6</v>
      </c>
      <c r="D87" s="58">
        <v>0</v>
      </c>
    </row>
    <row r="88" spans="1:4" s="6" customFormat="1" ht="31.5" x14ac:dyDescent="0.25">
      <c r="A88" s="56">
        <v>85</v>
      </c>
      <c r="B88" s="59" t="s">
        <v>191</v>
      </c>
      <c r="C88" s="56" t="s">
        <v>6</v>
      </c>
      <c r="D88" s="58">
        <v>0</v>
      </c>
    </row>
    <row r="89" spans="1:4" s="6" customFormat="1" x14ac:dyDescent="0.25">
      <c r="A89" s="79">
        <v>86</v>
      </c>
      <c r="B89" s="59" t="s">
        <v>192</v>
      </c>
      <c r="C89" s="56" t="s">
        <v>18</v>
      </c>
      <c r="D89" s="58">
        <v>0</v>
      </c>
    </row>
    <row r="90" spans="1:4" s="6" customFormat="1" ht="22.5" customHeight="1" x14ac:dyDescent="0.25">
      <c r="A90" s="79">
        <v>87</v>
      </c>
      <c r="B90" s="95" t="s">
        <v>338</v>
      </c>
      <c r="C90" s="96"/>
      <c r="D90" s="96"/>
    </row>
    <row r="91" spans="1:4" s="6" customFormat="1" x14ac:dyDescent="0.25">
      <c r="A91" s="79">
        <v>88</v>
      </c>
      <c r="B91" s="59" t="s">
        <v>124</v>
      </c>
      <c r="C91" s="56" t="s">
        <v>262</v>
      </c>
      <c r="D91" s="58">
        <v>367.42</v>
      </c>
    </row>
    <row r="92" spans="1:4" s="6" customFormat="1" x14ac:dyDescent="0.25">
      <c r="A92" s="56">
        <v>89</v>
      </c>
      <c r="B92" s="59" t="s">
        <v>193</v>
      </c>
      <c r="C92" s="56" t="s">
        <v>18</v>
      </c>
      <c r="D92" s="58">
        <v>845101.68</v>
      </c>
    </row>
    <row r="93" spans="1:4" s="6" customFormat="1" x14ac:dyDescent="0.25">
      <c r="A93" s="56">
        <v>90</v>
      </c>
      <c r="B93" s="59" t="s">
        <v>194</v>
      </c>
      <c r="C93" s="56" t="s">
        <v>18</v>
      </c>
      <c r="D93" s="58">
        <v>905461.5</v>
      </c>
    </row>
    <row r="94" spans="1:4" s="6" customFormat="1" x14ac:dyDescent="0.25">
      <c r="A94" s="79">
        <v>91</v>
      </c>
      <c r="B94" s="59" t="s">
        <v>195</v>
      </c>
      <c r="C94" s="56" t="s">
        <v>18</v>
      </c>
      <c r="D94" s="58">
        <v>104305.61</v>
      </c>
    </row>
    <row r="95" spans="1:4" s="6" customFormat="1" ht="23.25" customHeight="1" x14ac:dyDescent="0.25">
      <c r="A95" s="79">
        <v>92</v>
      </c>
      <c r="B95" s="95" t="s">
        <v>196</v>
      </c>
      <c r="C95" s="96"/>
      <c r="D95" s="96"/>
    </row>
    <row r="96" spans="1:4" s="6" customFormat="1" x14ac:dyDescent="0.25">
      <c r="A96" s="79">
        <v>93</v>
      </c>
      <c r="B96" s="59" t="s">
        <v>189</v>
      </c>
      <c r="C96" s="56" t="s">
        <v>6</v>
      </c>
      <c r="D96" s="58">
        <v>0</v>
      </c>
    </row>
    <row r="97" spans="1:4" s="6" customFormat="1" x14ac:dyDescent="0.25">
      <c r="A97" s="56">
        <v>94</v>
      </c>
      <c r="B97" s="59" t="s">
        <v>190</v>
      </c>
      <c r="C97" s="56" t="s">
        <v>6</v>
      </c>
      <c r="D97" s="58">
        <v>0</v>
      </c>
    </row>
    <row r="98" spans="1:4" s="6" customFormat="1" ht="31.5" x14ac:dyDescent="0.25">
      <c r="A98" s="56">
        <v>95</v>
      </c>
      <c r="B98" s="59" t="s">
        <v>191</v>
      </c>
      <c r="C98" s="56" t="s">
        <v>6</v>
      </c>
      <c r="D98" s="58">
        <v>0</v>
      </c>
    </row>
    <row r="99" spans="1:4" s="6" customFormat="1" x14ac:dyDescent="0.25">
      <c r="A99" s="79">
        <v>96</v>
      </c>
      <c r="B99" s="59" t="s">
        <v>192</v>
      </c>
      <c r="C99" s="56" t="s">
        <v>18</v>
      </c>
      <c r="D99" s="58">
        <v>0</v>
      </c>
    </row>
    <row r="100" spans="1:4" s="6" customFormat="1" ht="25.5" customHeight="1" x14ac:dyDescent="0.25">
      <c r="A100" s="79">
        <v>97</v>
      </c>
      <c r="B100" s="98" t="s">
        <v>339</v>
      </c>
      <c r="C100" s="99"/>
      <c r="D100" s="100"/>
    </row>
    <row r="101" spans="1:4" s="6" customFormat="1" x14ac:dyDescent="0.25">
      <c r="A101" s="79">
        <v>98</v>
      </c>
      <c r="B101" s="59" t="s">
        <v>124</v>
      </c>
      <c r="C101" s="56" t="s">
        <v>302</v>
      </c>
      <c r="D101" s="58">
        <v>419208</v>
      </c>
    </row>
    <row r="102" spans="1:4" s="6" customFormat="1" x14ac:dyDescent="0.25">
      <c r="A102" s="56">
        <v>99</v>
      </c>
      <c r="B102" s="59" t="s">
        <v>193</v>
      </c>
      <c r="C102" s="56" t="s">
        <v>18</v>
      </c>
      <c r="D102" s="58">
        <v>1355835.97</v>
      </c>
    </row>
    <row r="103" spans="1:4" s="6" customFormat="1" x14ac:dyDescent="0.25">
      <c r="A103" s="56">
        <v>100</v>
      </c>
      <c r="B103" s="59" t="s">
        <v>194</v>
      </c>
      <c r="C103" s="56" t="s">
        <v>18</v>
      </c>
      <c r="D103" s="58">
        <v>1409193.8</v>
      </c>
    </row>
    <row r="104" spans="1:4" s="6" customFormat="1" x14ac:dyDescent="0.25">
      <c r="A104" s="79">
        <v>101</v>
      </c>
      <c r="B104" s="59" t="s">
        <v>195</v>
      </c>
      <c r="C104" s="56" t="s">
        <v>18</v>
      </c>
      <c r="D104" s="58">
        <v>123914.79</v>
      </c>
    </row>
    <row r="105" spans="1:4" s="6" customFormat="1" ht="25.5" customHeight="1" x14ac:dyDescent="0.25">
      <c r="A105" s="79">
        <v>102</v>
      </c>
      <c r="B105" s="95" t="s">
        <v>196</v>
      </c>
      <c r="C105" s="96"/>
      <c r="D105" s="97"/>
    </row>
    <row r="106" spans="1:4" s="6" customFormat="1" x14ac:dyDescent="0.25">
      <c r="A106" s="79">
        <v>103</v>
      </c>
      <c r="B106" s="59" t="s">
        <v>189</v>
      </c>
      <c r="C106" s="56" t="s">
        <v>6</v>
      </c>
      <c r="D106" s="58">
        <v>0</v>
      </c>
    </row>
    <row r="107" spans="1:4" s="6" customFormat="1" x14ac:dyDescent="0.25">
      <c r="A107" s="56">
        <v>104</v>
      </c>
      <c r="B107" s="59" t="s">
        <v>190</v>
      </c>
      <c r="C107" s="56" t="s">
        <v>6</v>
      </c>
      <c r="D107" s="58">
        <v>0</v>
      </c>
    </row>
    <row r="108" spans="1:4" s="6" customFormat="1" ht="31.5" x14ac:dyDescent="0.25">
      <c r="A108" s="56">
        <v>105</v>
      </c>
      <c r="B108" s="59" t="s">
        <v>191</v>
      </c>
      <c r="C108" s="56" t="s">
        <v>6</v>
      </c>
      <c r="D108" s="58">
        <v>0</v>
      </c>
    </row>
    <row r="109" spans="1:4" s="6" customFormat="1" x14ac:dyDescent="0.25">
      <c r="A109" s="79">
        <v>106</v>
      </c>
      <c r="B109" s="59" t="s">
        <v>192</v>
      </c>
      <c r="C109" s="56" t="s">
        <v>18</v>
      </c>
      <c r="D109" s="58">
        <v>0</v>
      </c>
    </row>
    <row r="110" spans="1:4" s="6" customFormat="1" ht="25.5" customHeight="1" x14ac:dyDescent="0.25">
      <c r="A110" s="79">
        <v>107</v>
      </c>
      <c r="B110" s="95" t="s">
        <v>197</v>
      </c>
      <c r="C110" s="96"/>
      <c r="D110" s="97"/>
    </row>
    <row r="111" spans="1:4" s="6" customFormat="1" ht="31.5" x14ac:dyDescent="0.25">
      <c r="A111" s="79">
        <v>108</v>
      </c>
      <c r="B111" s="59" t="s">
        <v>198</v>
      </c>
      <c r="C111" s="56" t="s">
        <v>6</v>
      </c>
      <c r="D111" s="58">
        <v>31</v>
      </c>
    </row>
    <row r="112" spans="1:4" s="6" customFormat="1" x14ac:dyDescent="0.25">
      <c r="A112" s="56">
        <v>109</v>
      </c>
      <c r="B112" s="59" t="s">
        <v>199</v>
      </c>
      <c r="C112" s="56" t="s">
        <v>6</v>
      </c>
      <c r="D112" s="58">
        <v>0</v>
      </c>
    </row>
    <row r="113" spans="1:4" s="6" customFormat="1" ht="31.5" x14ac:dyDescent="0.25">
      <c r="A113" s="56">
        <v>110</v>
      </c>
      <c r="B113" s="59" t="s">
        <v>200</v>
      </c>
      <c r="C113" s="56" t="s">
        <v>18</v>
      </c>
      <c r="D113" s="58">
        <v>0</v>
      </c>
    </row>
  </sheetData>
  <mergeCells count="18">
    <mergeCell ref="B100:D100"/>
    <mergeCell ref="B105:D105"/>
    <mergeCell ref="B110:D110"/>
    <mergeCell ref="B70:D70"/>
    <mergeCell ref="B75:D75"/>
    <mergeCell ref="B80:D80"/>
    <mergeCell ref="B85:D85"/>
    <mergeCell ref="B90:D90"/>
    <mergeCell ref="B54:D54"/>
    <mergeCell ref="B55:D55"/>
    <mergeCell ref="B60:D60"/>
    <mergeCell ref="B65:D65"/>
    <mergeCell ref="B95:D95"/>
    <mergeCell ref="A1:D1"/>
    <mergeCell ref="B7:D7"/>
    <mergeCell ref="B25:D25"/>
    <mergeCell ref="B42:D42"/>
    <mergeCell ref="B47:D47"/>
  </mergeCells>
  <phoneticPr fontId="0" type="noConversion"/>
  <pageMargins left="0.11811023622047245" right="0.11811023622047245" top="0.31496062992125984" bottom="0.11811023622047245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2.1</vt:lpstr>
      <vt:lpstr>2.2.</vt:lpstr>
      <vt:lpstr>2.3.</vt:lpstr>
      <vt:lpstr>2.4</vt:lpstr>
      <vt:lpstr>2.5</vt:lpstr>
      <vt:lpstr>2.6</vt:lpstr>
      <vt:lpstr>2.7</vt:lpstr>
      <vt:lpstr>2.8</vt:lpstr>
      <vt:lpstr>'2.1'!Заголовки_для_печати</vt:lpstr>
      <vt:lpstr>'2.2.'!Заголовки_для_печати</vt:lpstr>
      <vt:lpstr>'2.8'!Заголовки_для_печати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2018-04-02T15:48:39Z</dcterms:modified>
</cp:coreProperties>
</file>